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80" windowWidth="14805" windowHeight="7935" activeTab="1"/>
  </bookViews>
  <sheets>
    <sheet name="勤務確認表 (記載例)" sheetId="14" r:id="rId1"/>
    <sheet name="5月" sheetId="2" r:id="rId2"/>
    <sheet name="6月" sheetId="3" r:id="rId3"/>
    <sheet name="7月" sheetId="4" r:id="rId4"/>
    <sheet name="8月" sheetId="5" r:id="rId5"/>
    <sheet name="9月" sheetId="6" r:id="rId6"/>
    <sheet name="10月" sheetId="7" r:id="rId7"/>
    <sheet name="11月 " sheetId="15" r:id="rId8"/>
    <sheet name="12月 " sheetId="16" r:id="rId9"/>
    <sheet name="1月  " sheetId="17" r:id="rId10"/>
    <sheet name="２月" sheetId="18" r:id="rId11"/>
    <sheet name="Sheet2" sheetId="20" r:id="rId12"/>
  </sheets>
  <definedNames>
    <definedName name="_xlnm.Print_Area" localSheetId="6">'10月'!$A$1:$X$29</definedName>
    <definedName name="_xlnm.Print_Area" localSheetId="7">'11月 '!$A$1:$X$29</definedName>
    <definedName name="_xlnm.Print_Area" localSheetId="8">'12月 '!$A$1:$X$29</definedName>
    <definedName name="_xlnm.Print_Area" localSheetId="9">'1月  '!$A$1:$X$29</definedName>
    <definedName name="_xlnm.Print_Area" localSheetId="10">'２月'!$A$1:$X$29</definedName>
    <definedName name="_xlnm.Print_Area" localSheetId="1">'5月'!$A$1:$X$29</definedName>
    <definedName name="_xlnm.Print_Area" localSheetId="2">'6月'!$A$1:$X$29</definedName>
    <definedName name="_xlnm.Print_Area" localSheetId="3">'7月'!$A$1:$X$29</definedName>
    <definedName name="_xlnm.Print_Area" localSheetId="4">'8月'!$A$1:$X$29</definedName>
    <definedName name="_xlnm.Print_Area" localSheetId="5">'9月'!$A$1:$X$29</definedName>
  </definedNames>
  <calcPr calcId="162913"/>
</workbook>
</file>

<file path=xl/calcChain.xml><?xml version="1.0" encoding="utf-8"?>
<calcChain xmlns="http://schemas.openxmlformats.org/spreadsheetml/2006/main">
  <c r="F27" i="20" l="1"/>
  <c r="D29" i="20" s="1"/>
  <c r="F23" i="20"/>
  <c r="D25" i="20" s="1"/>
  <c r="F19" i="20"/>
  <c r="D21" i="20" s="1"/>
  <c r="F15" i="20"/>
  <c r="D17" i="20" s="1"/>
  <c r="F11" i="20"/>
  <c r="D13" i="20" s="1"/>
  <c r="B3" i="20"/>
  <c r="B2" i="3"/>
  <c r="D2" i="3"/>
  <c r="G14" i="3" s="1"/>
  <c r="F10" i="3"/>
  <c r="G10" i="3"/>
  <c r="H10" i="3" s="1"/>
  <c r="I10" i="3" s="1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G12" i="3" s="1"/>
  <c r="H12" i="3" s="1"/>
  <c r="D12" i="3"/>
  <c r="I12" i="3"/>
  <c r="J12" i="3" s="1"/>
  <c r="K12" i="3" s="1"/>
  <c r="L12" i="3" s="1"/>
  <c r="M12" i="3" s="1"/>
  <c r="N12" i="3" s="1"/>
  <c r="O12" i="3" s="1"/>
  <c r="P12" i="3" s="1"/>
  <c r="Q12" i="3" s="1"/>
  <c r="R12" i="3" s="1"/>
  <c r="S12" i="3" s="1"/>
  <c r="F14" i="3"/>
  <c r="H14" i="3"/>
  <c r="I14" i="3" s="1"/>
  <c r="J14" i="3" s="1"/>
  <c r="K14" i="3" s="1"/>
  <c r="L14" i="3" s="1"/>
  <c r="M14" i="3" s="1"/>
  <c r="N14" i="3" s="1"/>
  <c r="O14" i="3" s="1"/>
  <c r="P14" i="3" s="1"/>
  <c r="Q14" i="3" s="1"/>
  <c r="R14" i="3" s="1"/>
  <c r="S14" i="3" s="1"/>
  <c r="T14" i="3" s="1"/>
  <c r="U14" i="3" s="1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D16" i="3"/>
  <c r="F18" i="3"/>
  <c r="G18" i="3"/>
  <c r="H18" i="3" s="1"/>
  <c r="I18" i="3"/>
  <c r="J18" i="3" s="1"/>
  <c r="K18" i="3" s="1"/>
  <c r="L18" i="3" s="1"/>
  <c r="M18" i="3" s="1"/>
  <c r="N18" i="3" s="1"/>
  <c r="O18" i="3" s="1"/>
  <c r="P18" i="3" s="1"/>
  <c r="Q18" i="3" s="1"/>
  <c r="R18" i="3" s="1"/>
  <c r="S18" i="3" s="1"/>
  <c r="T18" i="3" s="1"/>
  <c r="U18" i="3" s="1"/>
  <c r="G20" i="3" s="1"/>
  <c r="H20" i="3" s="1"/>
  <c r="I20" i="3" s="1"/>
  <c r="J20" i="3" s="1"/>
  <c r="K20" i="3" s="1"/>
  <c r="L20" i="3" s="1"/>
  <c r="M20" i="3" s="1"/>
  <c r="N20" i="3" s="1"/>
  <c r="O20" i="3" s="1"/>
  <c r="P20" i="3" s="1"/>
  <c r="Q20" i="3" s="1"/>
  <c r="R20" i="3" s="1"/>
  <c r="S20" i="3" s="1"/>
  <c r="D20" i="3"/>
  <c r="F22" i="3"/>
  <c r="D24" i="3"/>
  <c r="F26" i="3"/>
  <c r="G26" i="3"/>
  <c r="H26" i="3" s="1"/>
  <c r="I26" i="3" s="1"/>
  <c r="J26" i="3" s="1"/>
  <c r="K26" i="3" s="1"/>
  <c r="L26" i="3" s="1"/>
  <c r="M26" i="3" s="1"/>
  <c r="N26" i="3" s="1"/>
  <c r="O26" i="3" s="1"/>
  <c r="P26" i="3" s="1"/>
  <c r="Q26" i="3" s="1"/>
  <c r="R26" i="3" s="1"/>
  <c r="S26" i="3" s="1"/>
  <c r="T26" i="3" s="1"/>
  <c r="U26" i="3" s="1"/>
  <c r="G28" i="3" s="1"/>
  <c r="H28" i="3" s="1"/>
  <c r="I28" i="3" s="1"/>
  <c r="J28" i="3" s="1"/>
  <c r="K28" i="3" s="1"/>
  <c r="L28" i="3" s="1"/>
  <c r="M28" i="3" s="1"/>
  <c r="N28" i="3" s="1"/>
  <c r="O28" i="3" s="1"/>
  <c r="P28" i="3" s="1"/>
  <c r="Q28" i="3" s="1"/>
  <c r="R28" i="3" s="1"/>
  <c r="S28" i="3" s="1"/>
  <c r="D28" i="3"/>
  <c r="T20" i="3" l="1"/>
  <c r="V20" i="3"/>
  <c r="U20" i="3"/>
  <c r="U16" i="3"/>
  <c r="V16" i="3"/>
  <c r="T16" i="3"/>
  <c r="T12" i="3"/>
  <c r="V12" i="3"/>
  <c r="U12" i="3"/>
  <c r="T28" i="3"/>
  <c r="V28" i="3"/>
  <c r="U28" i="3"/>
  <c r="G22" i="3"/>
  <c r="H22" i="3" s="1"/>
  <c r="I22" i="3" s="1"/>
  <c r="J22" i="3" s="1"/>
  <c r="K22" i="3" s="1"/>
  <c r="L22" i="3" s="1"/>
  <c r="M22" i="3" s="1"/>
  <c r="N22" i="3" s="1"/>
  <c r="O22" i="3" s="1"/>
  <c r="P22" i="3" s="1"/>
  <c r="Q22" i="3" s="1"/>
  <c r="R22" i="3" s="1"/>
  <c r="S22" i="3" s="1"/>
  <c r="T22" i="3" s="1"/>
  <c r="U22" i="3" s="1"/>
  <c r="G24" i="3" s="1"/>
  <c r="H24" i="3" s="1"/>
  <c r="I24" i="3" s="1"/>
  <c r="J24" i="3" s="1"/>
  <c r="K24" i="3" s="1"/>
  <c r="L24" i="3" s="1"/>
  <c r="M24" i="3" s="1"/>
  <c r="N24" i="3" s="1"/>
  <c r="O24" i="3" s="1"/>
  <c r="P24" i="3" s="1"/>
  <c r="Q24" i="3" s="1"/>
  <c r="R24" i="3" s="1"/>
  <c r="S24" i="3" s="1"/>
  <c r="D2" i="18"/>
  <c r="F26" i="18"/>
  <c r="D28" i="18" s="1"/>
  <c r="F22" i="18"/>
  <c r="D24" i="18" s="1"/>
  <c r="F18" i="18"/>
  <c r="D20" i="18" s="1"/>
  <c r="F14" i="18"/>
  <c r="D16" i="18" s="1"/>
  <c r="F10" i="18"/>
  <c r="D12" i="18" s="1"/>
  <c r="B2" i="18"/>
  <c r="D2" i="17"/>
  <c r="F26" i="17"/>
  <c r="D28" i="17" s="1"/>
  <c r="F22" i="17"/>
  <c r="D24" i="17" s="1"/>
  <c r="F18" i="17"/>
  <c r="D20" i="17" s="1"/>
  <c r="F14" i="17"/>
  <c r="D16" i="17" s="1"/>
  <c r="F10" i="17"/>
  <c r="D12" i="17" s="1"/>
  <c r="B2" i="17"/>
  <c r="D2" i="16"/>
  <c r="F26" i="16"/>
  <c r="D28" i="16" s="1"/>
  <c r="F22" i="16"/>
  <c r="D24" i="16" s="1"/>
  <c r="F18" i="16"/>
  <c r="D20" i="16" s="1"/>
  <c r="F14" i="16"/>
  <c r="D16" i="16" s="1"/>
  <c r="F10" i="16"/>
  <c r="D12" i="16" s="1"/>
  <c r="B2" i="16"/>
  <c r="D2" i="15"/>
  <c r="F26" i="15"/>
  <c r="D28" i="15" s="1"/>
  <c r="G22" i="15"/>
  <c r="H22" i="15" s="1"/>
  <c r="I22" i="15" s="1"/>
  <c r="J22" i="15" s="1"/>
  <c r="K22" i="15" s="1"/>
  <c r="L22" i="15" s="1"/>
  <c r="M22" i="15" s="1"/>
  <c r="N22" i="15" s="1"/>
  <c r="O22" i="15" s="1"/>
  <c r="P22" i="15" s="1"/>
  <c r="Q22" i="15" s="1"/>
  <c r="R22" i="15" s="1"/>
  <c r="S22" i="15" s="1"/>
  <c r="T22" i="15" s="1"/>
  <c r="U22" i="15" s="1"/>
  <c r="G24" i="15" s="1"/>
  <c r="H24" i="15" s="1"/>
  <c r="I24" i="15" s="1"/>
  <c r="J24" i="15" s="1"/>
  <c r="K24" i="15" s="1"/>
  <c r="L24" i="15" s="1"/>
  <c r="M24" i="15" s="1"/>
  <c r="N24" i="15" s="1"/>
  <c r="O24" i="15" s="1"/>
  <c r="P24" i="15" s="1"/>
  <c r="Q24" i="15" s="1"/>
  <c r="R24" i="15" s="1"/>
  <c r="S24" i="15" s="1"/>
  <c r="F22" i="15"/>
  <c r="D24" i="15" s="1"/>
  <c r="F18" i="15"/>
  <c r="D20" i="15" s="1"/>
  <c r="F14" i="15"/>
  <c r="D16" i="15" s="1"/>
  <c r="F10" i="15"/>
  <c r="D12" i="15" s="1"/>
  <c r="B2" i="15"/>
  <c r="U24" i="3" l="1"/>
  <c r="T24" i="3"/>
  <c r="V24" i="3"/>
  <c r="G14" i="18"/>
  <c r="H14" i="18" s="1"/>
  <c r="I14" i="18" s="1"/>
  <c r="J14" i="18" s="1"/>
  <c r="K14" i="18" s="1"/>
  <c r="L14" i="18" s="1"/>
  <c r="M14" i="18" s="1"/>
  <c r="N14" i="18" s="1"/>
  <c r="O14" i="18" s="1"/>
  <c r="P14" i="18" s="1"/>
  <c r="Q14" i="18" s="1"/>
  <c r="R14" i="18" s="1"/>
  <c r="S14" i="18" s="1"/>
  <c r="T14" i="18" s="1"/>
  <c r="U14" i="18" s="1"/>
  <c r="G16" i="18" s="1"/>
  <c r="H16" i="18" s="1"/>
  <c r="I16" i="18" s="1"/>
  <c r="J16" i="18" s="1"/>
  <c r="K16" i="18" s="1"/>
  <c r="L16" i="18" s="1"/>
  <c r="M16" i="18" s="1"/>
  <c r="N16" i="18" s="1"/>
  <c r="O16" i="18" s="1"/>
  <c r="P16" i="18" s="1"/>
  <c r="Q16" i="18" s="1"/>
  <c r="R16" i="18" s="1"/>
  <c r="S16" i="18" s="1"/>
  <c r="G26" i="18"/>
  <c r="H26" i="18" s="1"/>
  <c r="I26" i="18" s="1"/>
  <c r="J26" i="18" s="1"/>
  <c r="K26" i="18" s="1"/>
  <c r="L26" i="18" s="1"/>
  <c r="M26" i="18" s="1"/>
  <c r="N26" i="18" s="1"/>
  <c r="O26" i="18" s="1"/>
  <c r="P26" i="18" s="1"/>
  <c r="Q26" i="18" s="1"/>
  <c r="R26" i="18" s="1"/>
  <c r="S26" i="18" s="1"/>
  <c r="T26" i="18" s="1"/>
  <c r="U26" i="18" s="1"/>
  <c r="G28" i="18" s="1"/>
  <c r="H28" i="18" s="1"/>
  <c r="I28" i="18" s="1"/>
  <c r="J28" i="18" s="1"/>
  <c r="K28" i="18" s="1"/>
  <c r="L28" i="18" s="1"/>
  <c r="M28" i="18" s="1"/>
  <c r="N28" i="18" s="1"/>
  <c r="O28" i="18" s="1"/>
  <c r="P28" i="18" s="1"/>
  <c r="Q28" i="18" s="1"/>
  <c r="R28" i="18" s="1"/>
  <c r="S28" i="18" s="1"/>
  <c r="G10" i="18"/>
  <c r="H10" i="18" s="1"/>
  <c r="I10" i="18" s="1"/>
  <c r="J10" i="18" s="1"/>
  <c r="K10" i="18" s="1"/>
  <c r="L10" i="18" s="1"/>
  <c r="M10" i="18" s="1"/>
  <c r="N10" i="18" s="1"/>
  <c r="O10" i="18" s="1"/>
  <c r="P10" i="18" s="1"/>
  <c r="Q10" i="18" s="1"/>
  <c r="R10" i="18" s="1"/>
  <c r="S10" i="18" s="1"/>
  <c r="T10" i="18" s="1"/>
  <c r="U10" i="18" s="1"/>
  <c r="G12" i="18" s="1"/>
  <c r="H12" i="18" s="1"/>
  <c r="I12" i="18" s="1"/>
  <c r="J12" i="18" s="1"/>
  <c r="K12" i="18" s="1"/>
  <c r="L12" i="18" s="1"/>
  <c r="M12" i="18" s="1"/>
  <c r="N12" i="18" s="1"/>
  <c r="O12" i="18" s="1"/>
  <c r="P12" i="18" s="1"/>
  <c r="Q12" i="18" s="1"/>
  <c r="R12" i="18" s="1"/>
  <c r="S12" i="18" s="1"/>
  <c r="G18" i="18"/>
  <c r="H18" i="18" s="1"/>
  <c r="I18" i="18" s="1"/>
  <c r="J18" i="18" s="1"/>
  <c r="K18" i="18" s="1"/>
  <c r="L18" i="18" s="1"/>
  <c r="M18" i="18" s="1"/>
  <c r="N18" i="18" s="1"/>
  <c r="O18" i="18" s="1"/>
  <c r="P18" i="18" s="1"/>
  <c r="Q18" i="18" s="1"/>
  <c r="R18" i="18" s="1"/>
  <c r="S18" i="18" s="1"/>
  <c r="T18" i="18" s="1"/>
  <c r="U18" i="18" s="1"/>
  <c r="G20" i="18" s="1"/>
  <c r="H20" i="18" s="1"/>
  <c r="I20" i="18" s="1"/>
  <c r="J20" i="18" s="1"/>
  <c r="K20" i="18" s="1"/>
  <c r="L20" i="18" s="1"/>
  <c r="M20" i="18" s="1"/>
  <c r="N20" i="18" s="1"/>
  <c r="O20" i="18" s="1"/>
  <c r="P20" i="18" s="1"/>
  <c r="Q20" i="18" s="1"/>
  <c r="R20" i="18" s="1"/>
  <c r="S20" i="18" s="1"/>
  <c r="G22" i="18"/>
  <c r="H22" i="18" s="1"/>
  <c r="I22" i="18" s="1"/>
  <c r="J22" i="18" s="1"/>
  <c r="K22" i="18" s="1"/>
  <c r="L22" i="18" s="1"/>
  <c r="M22" i="18" s="1"/>
  <c r="N22" i="18" s="1"/>
  <c r="O22" i="18" s="1"/>
  <c r="P22" i="18" s="1"/>
  <c r="Q22" i="18" s="1"/>
  <c r="R22" i="18" s="1"/>
  <c r="S22" i="18" s="1"/>
  <c r="T22" i="18" s="1"/>
  <c r="U22" i="18" s="1"/>
  <c r="G24" i="18" s="1"/>
  <c r="H24" i="18" s="1"/>
  <c r="I24" i="18" s="1"/>
  <c r="J24" i="18" s="1"/>
  <c r="K24" i="18" s="1"/>
  <c r="L24" i="18" s="1"/>
  <c r="M24" i="18" s="1"/>
  <c r="N24" i="18" s="1"/>
  <c r="O24" i="18" s="1"/>
  <c r="P24" i="18" s="1"/>
  <c r="Q24" i="18" s="1"/>
  <c r="R24" i="18" s="1"/>
  <c r="S24" i="18" s="1"/>
  <c r="G14" i="17"/>
  <c r="H14" i="17" s="1"/>
  <c r="I14" i="17" s="1"/>
  <c r="J14" i="17" s="1"/>
  <c r="K14" i="17" s="1"/>
  <c r="L14" i="17" s="1"/>
  <c r="M14" i="17" s="1"/>
  <c r="N14" i="17" s="1"/>
  <c r="O14" i="17" s="1"/>
  <c r="P14" i="17" s="1"/>
  <c r="Q14" i="17" s="1"/>
  <c r="R14" i="17" s="1"/>
  <c r="S14" i="17" s="1"/>
  <c r="T14" i="17" s="1"/>
  <c r="U14" i="17" s="1"/>
  <c r="G16" i="17" s="1"/>
  <c r="H16" i="17" s="1"/>
  <c r="I16" i="17" s="1"/>
  <c r="J16" i="17" s="1"/>
  <c r="K16" i="17" s="1"/>
  <c r="L16" i="17" s="1"/>
  <c r="M16" i="17" s="1"/>
  <c r="N16" i="17" s="1"/>
  <c r="O16" i="17" s="1"/>
  <c r="P16" i="17" s="1"/>
  <c r="Q16" i="17" s="1"/>
  <c r="R16" i="17" s="1"/>
  <c r="S16" i="17" s="1"/>
  <c r="G26" i="17"/>
  <c r="H26" i="17" s="1"/>
  <c r="I26" i="17" s="1"/>
  <c r="J26" i="17" s="1"/>
  <c r="K26" i="17" s="1"/>
  <c r="L26" i="17" s="1"/>
  <c r="M26" i="17" s="1"/>
  <c r="N26" i="17" s="1"/>
  <c r="O26" i="17" s="1"/>
  <c r="P26" i="17" s="1"/>
  <c r="Q26" i="17" s="1"/>
  <c r="R26" i="17" s="1"/>
  <c r="S26" i="17" s="1"/>
  <c r="T26" i="17" s="1"/>
  <c r="U26" i="17" s="1"/>
  <c r="G28" i="17" s="1"/>
  <c r="H28" i="17" s="1"/>
  <c r="I28" i="17" s="1"/>
  <c r="J28" i="17" s="1"/>
  <c r="K28" i="17" s="1"/>
  <c r="L28" i="17" s="1"/>
  <c r="M28" i="17" s="1"/>
  <c r="N28" i="17" s="1"/>
  <c r="O28" i="17" s="1"/>
  <c r="P28" i="17" s="1"/>
  <c r="Q28" i="17" s="1"/>
  <c r="R28" i="17" s="1"/>
  <c r="S28" i="17" s="1"/>
  <c r="G10" i="17"/>
  <c r="H10" i="17" s="1"/>
  <c r="I10" i="17" s="1"/>
  <c r="J10" i="17" s="1"/>
  <c r="K10" i="17" s="1"/>
  <c r="L10" i="17" s="1"/>
  <c r="M10" i="17" s="1"/>
  <c r="N10" i="17" s="1"/>
  <c r="O10" i="17" s="1"/>
  <c r="P10" i="17" s="1"/>
  <c r="Q10" i="17" s="1"/>
  <c r="R10" i="17" s="1"/>
  <c r="S10" i="17" s="1"/>
  <c r="T10" i="17" s="1"/>
  <c r="U10" i="17" s="1"/>
  <c r="G12" i="17" s="1"/>
  <c r="H12" i="17" s="1"/>
  <c r="I12" i="17" s="1"/>
  <c r="J12" i="17" s="1"/>
  <c r="K12" i="17" s="1"/>
  <c r="L12" i="17" s="1"/>
  <c r="M12" i="17" s="1"/>
  <c r="N12" i="17" s="1"/>
  <c r="O12" i="17" s="1"/>
  <c r="P12" i="17" s="1"/>
  <c r="Q12" i="17" s="1"/>
  <c r="R12" i="17" s="1"/>
  <c r="S12" i="17" s="1"/>
  <c r="G18" i="17"/>
  <c r="H18" i="17" s="1"/>
  <c r="I18" i="17" s="1"/>
  <c r="J18" i="17" s="1"/>
  <c r="K18" i="17" s="1"/>
  <c r="L18" i="17" s="1"/>
  <c r="M18" i="17" s="1"/>
  <c r="N18" i="17" s="1"/>
  <c r="O18" i="17" s="1"/>
  <c r="P18" i="17" s="1"/>
  <c r="Q18" i="17" s="1"/>
  <c r="R18" i="17" s="1"/>
  <c r="S18" i="17" s="1"/>
  <c r="T18" i="17" s="1"/>
  <c r="U18" i="17" s="1"/>
  <c r="G20" i="17" s="1"/>
  <c r="H20" i="17" s="1"/>
  <c r="I20" i="17" s="1"/>
  <c r="J20" i="17" s="1"/>
  <c r="K20" i="17" s="1"/>
  <c r="L20" i="17" s="1"/>
  <c r="M20" i="17" s="1"/>
  <c r="N20" i="17" s="1"/>
  <c r="O20" i="17" s="1"/>
  <c r="P20" i="17" s="1"/>
  <c r="Q20" i="17" s="1"/>
  <c r="R20" i="17" s="1"/>
  <c r="S20" i="17" s="1"/>
  <c r="G22" i="17"/>
  <c r="H22" i="17" s="1"/>
  <c r="I22" i="17" s="1"/>
  <c r="J22" i="17" s="1"/>
  <c r="K22" i="17" s="1"/>
  <c r="L22" i="17" s="1"/>
  <c r="M22" i="17" s="1"/>
  <c r="N22" i="17" s="1"/>
  <c r="O22" i="17" s="1"/>
  <c r="P22" i="17" s="1"/>
  <c r="Q22" i="17" s="1"/>
  <c r="R22" i="17" s="1"/>
  <c r="S22" i="17" s="1"/>
  <c r="T22" i="17" s="1"/>
  <c r="U22" i="17" s="1"/>
  <c r="G24" i="17" s="1"/>
  <c r="H24" i="17" s="1"/>
  <c r="I24" i="17" s="1"/>
  <c r="J24" i="17" s="1"/>
  <c r="K24" i="17" s="1"/>
  <c r="L24" i="17" s="1"/>
  <c r="M24" i="17" s="1"/>
  <c r="N24" i="17" s="1"/>
  <c r="O24" i="17" s="1"/>
  <c r="P24" i="17" s="1"/>
  <c r="Q24" i="17" s="1"/>
  <c r="R24" i="17" s="1"/>
  <c r="S24" i="17" s="1"/>
  <c r="G14" i="16"/>
  <c r="H14" i="16" s="1"/>
  <c r="I14" i="16" s="1"/>
  <c r="J14" i="16" s="1"/>
  <c r="K14" i="16" s="1"/>
  <c r="L14" i="16" s="1"/>
  <c r="M14" i="16" s="1"/>
  <c r="N14" i="16" s="1"/>
  <c r="O14" i="16" s="1"/>
  <c r="P14" i="16" s="1"/>
  <c r="Q14" i="16" s="1"/>
  <c r="R14" i="16" s="1"/>
  <c r="S14" i="16" s="1"/>
  <c r="T14" i="16" s="1"/>
  <c r="U14" i="16" s="1"/>
  <c r="G16" i="16" s="1"/>
  <c r="H16" i="16" s="1"/>
  <c r="I16" i="16" s="1"/>
  <c r="J16" i="16" s="1"/>
  <c r="K16" i="16" s="1"/>
  <c r="L16" i="16" s="1"/>
  <c r="M16" i="16" s="1"/>
  <c r="N16" i="16" s="1"/>
  <c r="O16" i="16" s="1"/>
  <c r="P16" i="16" s="1"/>
  <c r="Q16" i="16" s="1"/>
  <c r="R16" i="16" s="1"/>
  <c r="S16" i="16" s="1"/>
  <c r="G26" i="16"/>
  <c r="H26" i="16" s="1"/>
  <c r="I26" i="16" s="1"/>
  <c r="J26" i="16" s="1"/>
  <c r="K26" i="16" s="1"/>
  <c r="L26" i="16" s="1"/>
  <c r="M26" i="16" s="1"/>
  <c r="N26" i="16" s="1"/>
  <c r="O26" i="16" s="1"/>
  <c r="P26" i="16" s="1"/>
  <c r="Q26" i="16" s="1"/>
  <c r="R26" i="16" s="1"/>
  <c r="S26" i="16" s="1"/>
  <c r="T26" i="16" s="1"/>
  <c r="U26" i="16" s="1"/>
  <c r="G28" i="16" s="1"/>
  <c r="H28" i="16" s="1"/>
  <c r="I28" i="16" s="1"/>
  <c r="J28" i="16" s="1"/>
  <c r="K28" i="16" s="1"/>
  <c r="L28" i="16" s="1"/>
  <c r="M28" i="16" s="1"/>
  <c r="N28" i="16" s="1"/>
  <c r="O28" i="16" s="1"/>
  <c r="P28" i="16" s="1"/>
  <c r="Q28" i="16" s="1"/>
  <c r="R28" i="16" s="1"/>
  <c r="S28" i="16" s="1"/>
  <c r="G10" i="16"/>
  <c r="H10" i="16" s="1"/>
  <c r="I10" i="16" s="1"/>
  <c r="J10" i="16" s="1"/>
  <c r="K10" i="16" s="1"/>
  <c r="L10" i="16" s="1"/>
  <c r="M10" i="16" s="1"/>
  <c r="N10" i="16" s="1"/>
  <c r="O10" i="16" s="1"/>
  <c r="P10" i="16" s="1"/>
  <c r="Q10" i="16" s="1"/>
  <c r="R10" i="16" s="1"/>
  <c r="S10" i="16" s="1"/>
  <c r="T10" i="16" s="1"/>
  <c r="U10" i="16" s="1"/>
  <c r="G12" i="16" s="1"/>
  <c r="H12" i="16" s="1"/>
  <c r="I12" i="16" s="1"/>
  <c r="J12" i="16" s="1"/>
  <c r="K12" i="16" s="1"/>
  <c r="L12" i="16" s="1"/>
  <c r="M12" i="16" s="1"/>
  <c r="N12" i="16" s="1"/>
  <c r="O12" i="16" s="1"/>
  <c r="P12" i="16" s="1"/>
  <c r="Q12" i="16" s="1"/>
  <c r="R12" i="16" s="1"/>
  <c r="S12" i="16" s="1"/>
  <c r="G18" i="16"/>
  <c r="H18" i="16" s="1"/>
  <c r="I18" i="16" s="1"/>
  <c r="J18" i="16" s="1"/>
  <c r="K18" i="16" s="1"/>
  <c r="L18" i="16" s="1"/>
  <c r="M18" i="16" s="1"/>
  <c r="N18" i="16" s="1"/>
  <c r="O18" i="16" s="1"/>
  <c r="P18" i="16" s="1"/>
  <c r="Q18" i="16" s="1"/>
  <c r="R18" i="16" s="1"/>
  <c r="S18" i="16" s="1"/>
  <c r="T18" i="16" s="1"/>
  <c r="U18" i="16" s="1"/>
  <c r="G20" i="16" s="1"/>
  <c r="H20" i="16" s="1"/>
  <c r="I20" i="16" s="1"/>
  <c r="J20" i="16" s="1"/>
  <c r="K20" i="16" s="1"/>
  <c r="L20" i="16" s="1"/>
  <c r="M20" i="16" s="1"/>
  <c r="N20" i="16" s="1"/>
  <c r="O20" i="16" s="1"/>
  <c r="P20" i="16" s="1"/>
  <c r="Q20" i="16" s="1"/>
  <c r="R20" i="16" s="1"/>
  <c r="S20" i="16" s="1"/>
  <c r="G22" i="16"/>
  <c r="H22" i="16" s="1"/>
  <c r="I22" i="16" s="1"/>
  <c r="J22" i="16" s="1"/>
  <c r="K22" i="16" s="1"/>
  <c r="L22" i="16" s="1"/>
  <c r="M22" i="16" s="1"/>
  <c r="N22" i="16" s="1"/>
  <c r="O22" i="16" s="1"/>
  <c r="P22" i="16" s="1"/>
  <c r="Q22" i="16" s="1"/>
  <c r="R22" i="16" s="1"/>
  <c r="S22" i="16" s="1"/>
  <c r="T22" i="16" s="1"/>
  <c r="U22" i="16" s="1"/>
  <c r="G24" i="16" s="1"/>
  <c r="H24" i="16" s="1"/>
  <c r="I24" i="16" s="1"/>
  <c r="J24" i="16" s="1"/>
  <c r="K24" i="16" s="1"/>
  <c r="L24" i="16" s="1"/>
  <c r="M24" i="16" s="1"/>
  <c r="N24" i="16" s="1"/>
  <c r="O24" i="16" s="1"/>
  <c r="P24" i="16" s="1"/>
  <c r="Q24" i="16" s="1"/>
  <c r="R24" i="16" s="1"/>
  <c r="S24" i="16" s="1"/>
  <c r="U24" i="15"/>
  <c r="T24" i="15"/>
  <c r="V24" i="15"/>
  <c r="G14" i="15"/>
  <c r="H14" i="15" s="1"/>
  <c r="I14" i="15" s="1"/>
  <c r="J14" i="15" s="1"/>
  <c r="K14" i="15" s="1"/>
  <c r="L14" i="15" s="1"/>
  <c r="M14" i="15" s="1"/>
  <c r="N14" i="15" s="1"/>
  <c r="O14" i="15" s="1"/>
  <c r="P14" i="15" s="1"/>
  <c r="Q14" i="15" s="1"/>
  <c r="R14" i="15" s="1"/>
  <c r="S14" i="15" s="1"/>
  <c r="T14" i="15" s="1"/>
  <c r="U14" i="15" s="1"/>
  <c r="G16" i="15" s="1"/>
  <c r="H16" i="15" s="1"/>
  <c r="I16" i="15" s="1"/>
  <c r="J16" i="15" s="1"/>
  <c r="K16" i="15" s="1"/>
  <c r="L16" i="15" s="1"/>
  <c r="M16" i="15" s="1"/>
  <c r="N16" i="15" s="1"/>
  <c r="O16" i="15" s="1"/>
  <c r="P16" i="15" s="1"/>
  <c r="Q16" i="15" s="1"/>
  <c r="R16" i="15" s="1"/>
  <c r="S16" i="15" s="1"/>
  <c r="G26" i="15"/>
  <c r="H26" i="15" s="1"/>
  <c r="I26" i="15" s="1"/>
  <c r="J26" i="15" s="1"/>
  <c r="K26" i="15" s="1"/>
  <c r="L26" i="15" s="1"/>
  <c r="M26" i="15" s="1"/>
  <c r="N26" i="15" s="1"/>
  <c r="O26" i="15" s="1"/>
  <c r="P26" i="15" s="1"/>
  <c r="Q26" i="15" s="1"/>
  <c r="R26" i="15" s="1"/>
  <c r="S26" i="15" s="1"/>
  <c r="T26" i="15" s="1"/>
  <c r="U26" i="15" s="1"/>
  <c r="G28" i="15" s="1"/>
  <c r="H28" i="15" s="1"/>
  <c r="I28" i="15" s="1"/>
  <c r="J28" i="15" s="1"/>
  <c r="K28" i="15" s="1"/>
  <c r="L28" i="15" s="1"/>
  <c r="M28" i="15" s="1"/>
  <c r="N28" i="15" s="1"/>
  <c r="O28" i="15" s="1"/>
  <c r="P28" i="15" s="1"/>
  <c r="Q28" i="15" s="1"/>
  <c r="R28" i="15" s="1"/>
  <c r="S28" i="15" s="1"/>
  <c r="G10" i="15"/>
  <c r="H10" i="15" s="1"/>
  <c r="I10" i="15" s="1"/>
  <c r="J10" i="15" s="1"/>
  <c r="K10" i="15" s="1"/>
  <c r="L10" i="15" s="1"/>
  <c r="M10" i="15" s="1"/>
  <c r="N10" i="15" s="1"/>
  <c r="O10" i="15" s="1"/>
  <c r="P10" i="15" s="1"/>
  <c r="Q10" i="15" s="1"/>
  <c r="R10" i="15" s="1"/>
  <c r="S10" i="15" s="1"/>
  <c r="T10" i="15" s="1"/>
  <c r="U10" i="15" s="1"/>
  <c r="G12" i="15" s="1"/>
  <c r="H12" i="15" s="1"/>
  <c r="I12" i="15" s="1"/>
  <c r="J12" i="15" s="1"/>
  <c r="K12" i="15" s="1"/>
  <c r="L12" i="15" s="1"/>
  <c r="M12" i="15" s="1"/>
  <c r="N12" i="15" s="1"/>
  <c r="O12" i="15" s="1"/>
  <c r="P12" i="15" s="1"/>
  <c r="Q12" i="15" s="1"/>
  <c r="R12" i="15" s="1"/>
  <c r="S12" i="15" s="1"/>
  <c r="G18" i="15"/>
  <c r="H18" i="15" s="1"/>
  <c r="I18" i="15" s="1"/>
  <c r="J18" i="15" s="1"/>
  <c r="K18" i="15" s="1"/>
  <c r="L18" i="15" s="1"/>
  <c r="M18" i="15" s="1"/>
  <c r="N18" i="15" s="1"/>
  <c r="O18" i="15" s="1"/>
  <c r="P18" i="15" s="1"/>
  <c r="Q18" i="15" s="1"/>
  <c r="R18" i="15" s="1"/>
  <c r="S18" i="15" s="1"/>
  <c r="T18" i="15" s="1"/>
  <c r="U18" i="15" s="1"/>
  <c r="G20" i="15" s="1"/>
  <c r="H20" i="15" s="1"/>
  <c r="I20" i="15" s="1"/>
  <c r="J20" i="15" s="1"/>
  <c r="K20" i="15" s="1"/>
  <c r="L20" i="15" s="1"/>
  <c r="M20" i="15" s="1"/>
  <c r="N20" i="15" s="1"/>
  <c r="O20" i="15" s="1"/>
  <c r="P20" i="15" s="1"/>
  <c r="Q20" i="15" s="1"/>
  <c r="R20" i="15" s="1"/>
  <c r="S20" i="15" s="1"/>
  <c r="F10" i="4"/>
  <c r="T28" i="18" l="1"/>
  <c r="V28" i="18"/>
  <c r="U28" i="18"/>
  <c r="U24" i="18"/>
  <c r="T24" i="18"/>
  <c r="V24" i="18"/>
  <c r="V16" i="18"/>
  <c r="U16" i="18"/>
  <c r="T16" i="18"/>
  <c r="V20" i="18"/>
  <c r="U20" i="18"/>
  <c r="T20" i="18"/>
  <c r="T12" i="18"/>
  <c r="V12" i="18"/>
  <c r="U12" i="18"/>
  <c r="T28" i="17"/>
  <c r="V28" i="17"/>
  <c r="U28" i="17"/>
  <c r="U24" i="17"/>
  <c r="T24" i="17"/>
  <c r="V24" i="17"/>
  <c r="V16" i="17"/>
  <c r="U16" i="17"/>
  <c r="T16" i="17"/>
  <c r="V20" i="17"/>
  <c r="U20" i="17"/>
  <c r="T20" i="17"/>
  <c r="T12" i="17"/>
  <c r="V12" i="17"/>
  <c r="U12" i="17"/>
  <c r="T28" i="16"/>
  <c r="V28" i="16"/>
  <c r="U28" i="16"/>
  <c r="U24" i="16"/>
  <c r="T24" i="16"/>
  <c r="V24" i="16"/>
  <c r="V16" i="16"/>
  <c r="U16" i="16"/>
  <c r="T16" i="16"/>
  <c r="V20" i="16"/>
  <c r="U20" i="16"/>
  <c r="T20" i="16"/>
  <c r="T12" i="16"/>
  <c r="V12" i="16"/>
  <c r="U12" i="16"/>
  <c r="T28" i="15"/>
  <c r="V28" i="15"/>
  <c r="U28" i="15"/>
  <c r="V16" i="15"/>
  <c r="T16" i="15"/>
  <c r="U16" i="15"/>
  <c r="V20" i="15"/>
  <c r="U20" i="15"/>
  <c r="T20" i="15"/>
  <c r="T12" i="15"/>
  <c r="U12" i="15"/>
  <c r="V12" i="15"/>
  <c r="G14" i="14"/>
  <c r="H14" i="14" s="1"/>
  <c r="I14" i="14" s="1"/>
  <c r="J14" i="14" s="1"/>
  <c r="K14" i="14" s="1"/>
  <c r="L14" i="14" s="1"/>
  <c r="M14" i="14" s="1"/>
  <c r="N14" i="14" s="1"/>
  <c r="O14" i="14" s="1"/>
  <c r="P14" i="14" s="1"/>
  <c r="Q14" i="14" s="1"/>
  <c r="R14" i="14" s="1"/>
  <c r="S14" i="14" s="1"/>
  <c r="T14" i="14" s="1"/>
  <c r="U14" i="14" s="1"/>
  <c r="G10" i="14"/>
  <c r="H10" i="14" s="1"/>
  <c r="I10" i="14" s="1"/>
  <c r="J10" i="14" s="1"/>
  <c r="K10" i="14" s="1"/>
  <c r="L10" i="14" s="1"/>
  <c r="M10" i="14" s="1"/>
  <c r="N10" i="14" s="1"/>
  <c r="O10" i="14" s="1"/>
  <c r="P10" i="14" s="1"/>
  <c r="Q10" i="14" s="1"/>
  <c r="R10" i="14" s="1"/>
  <c r="S10" i="14" s="1"/>
  <c r="T10" i="14" s="1"/>
  <c r="U10" i="14" s="1"/>
  <c r="G12" i="14" s="1"/>
  <c r="H12" i="14" s="1"/>
  <c r="I12" i="14" s="1"/>
  <c r="J12" i="14" s="1"/>
  <c r="K12" i="14" s="1"/>
  <c r="L12" i="14" s="1"/>
  <c r="M12" i="14" s="1"/>
  <c r="N12" i="14" s="1"/>
  <c r="O12" i="14" s="1"/>
  <c r="P12" i="14" s="1"/>
  <c r="Q12" i="14" s="1"/>
  <c r="R12" i="14" s="1"/>
  <c r="S12" i="14" s="1"/>
  <c r="F10" i="14"/>
  <c r="D12" i="14" s="1"/>
  <c r="V12" i="14" l="1"/>
  <c r="T12" i="14"/>
  <c r="U12" i="14"/>
  <c r="B2" i="5" l="1"/>
  <c r="B2" i="6"/>
  <c r="B2" i="7"/>
  <c r="B2" i="4"/>
  <c r="D2" i="7"/>
  <c r="G22" i="7" s="1"/>
  <c r="H22" i="7" s="1"/>
  <c r="I22" i="7" s="1"/>
  <c r="J22" i="7" s="1"/>
  <c r="K22" i="7" s="1"/>
  <c r="L22" i="7" s="1"/>
  <c r="M22" i="7" s="1"/>
  <c r="N22" i="7" s="1"/>
  <c r="O22" i="7" s="1"/>
  <c r="P22" i="7" s="1"/>
  <c r="Q22" i="7" s="1"/>
  <c r="R22" i="7" s="1"/>
  <c r="S22" i="7" s="1"/>
  <c r="T22" i="7" s="1"/>
  <c r="U22" i="7" s="1"/>
  <c r="G24" i="7" s="1"/>
  <c r="H24" i="7" s="1"/>
  <c r="I24" i="7" s="1"/>
  <c r="J24" i="7" s="1"/>
  <c r="K24" i="7" s="1"/>
  <c r="L24" i="7" s="1"/>
  <c r="M24" i="7" s="1"/>
  <c r="N24" i="7" s="1"/>
  <c r="O24" i="7" s="1"/>
  <c r="P24" i="7" s="1"/>
  <c r="Q24" i="7" s="1"/>
  <c r="R24" i="7" s="1"/>
  <c r="S24" i="7" s="1"/>
  <c r="D2" i="6"/>
  <c r="G22" i="6" s="1"/>
  <c r="H22" i="6" s="1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S22" i="6" s="1"/>
  <c r="T22" i="6" s="1"/>
  <c r="U22" i="6" s="1"/>
  <c r="G24" i="6" s="1"/>
  <c r="H24" i="6" s="1"/>
  <c r="I24" i="6" s="1"/>
  <c r="J24" i="6" s="1"/>
  <c r="K24" i="6" s="1"/>
  <c r="L24" i="6" s="1"/>
  <c r="M24" i="6" s="1"/>
  <c r="N24" i="6" s="1"/>
  <c r="O24" i="6" s="1"/>
  <c r="P24" i="6" s="1"/>
  <c r="Q24" i="6" s="1"/>
  <c r="R24" i="6" s="1"/>
  <c r="S24" i="6" s="1"/>
  <c r="D2" i="5"/>
  <c r="G26" i="5" s="1"/>
  <c r="H26" i="5" s="1"/>
  <c r="I26" i="5" s="1"/>
  <c r="J26" i="5" s="1"/>
  <c r="K26" i="5" s="1"/>
  <c r="L26" i="5" s="1"/>
  <c r="M26" i="5" s="1"/>
  <c r="N26" i="5" s="1"/>
  <c r="O26" i="5" s="1"/>
  <c r="P26" i="5" s="1"/>
  <c r="Q26" i="5" s="1"/>
  <c r="R26" i="5" s="1"/>
  <c r="S26" i="5" s="1"/>
  <c r="T26" i="5" s="1"/>
  <c r="U26" i="5" s="1"/>
  <c r="G28" i="5" s="1"/>
  <c r="H28" i="5" s="1"/>
  <c r="I28" i="5" s="1"/>
  <c r="J28" i="5" s="1"/>
  <c r="K28" i="5" s="1"/>
  <c r="L28" i="5" s="1"/>
  <c r="M28" i="5" s="1"/>
  <c r="N28" i="5" s="1"/>
  <c r="O28" i="5" s="1"/>
  <c r="P28" i="5" s="1"/>
  <c r="Q28" i="5" s="1"/>
  <c r="R28" i="5" s="1"/>
  <c r="S28" i="5" s="1"/>
  <c r="D2" i="4"/>
  <c r="G26" i="4" s="1"/>
  <c r="H26" i="4" s="1"/>
  <c r="I26" i="4" s="1"/>
  <c r="J26" i="4" s="1"/>
  <c r="K26" i="4" s="1"/>
  <c r="L26" i="4" s="1"/>
  <c r="M26" i="4" s="1"/>
  <c r="N26" i="4" s="1"/>
  <c r="O26" i="4" s="1"/>
  <c r="P26" i="4" s="1"/>
  <c r="Q26" i="4" s="1"/>
  <c r="R26" i="4" s="1"/>
  <c r="S26" i="4" s="1"/>
  <c r="T26" i="4" s="1"/>
  <c r="U26" i="4" s="1"/>
  <c r="G28" i="4" s="1"/>
  <c r="H28" i="4" s="1"/>
  <c r="I28" i="4" s="1"/>
  <c r="J28" i="4" s="1"/>
  <c r="K28" i="4" s="1"/>
  <c r="L28" i="4" s="1"/>
  <c r="M28" i="4" s="1"/>
  <c r="N28" i="4" s="1"/>
  <c r="O28" i="4" s="1"/>
  <c r="P28" i="4" s="1"/>
  <c r="Q28" i="4" s="1"/>
  <c r="R28" i="4" s="1"/>
  <c r="S28" i="4" s="1"/>
  <c r="F26" i="7"/>
  <c r="D28" i="7" s="1"/>
  <c r="F22" i="7"/>
  <c r="D24" i="7" s="1"/>
  <c r="F18" i="7"/>
  <c r="D20" i="7" s="1"/>
  <c r="F14" i="7"/>
  <c r="F10" i="7"/>
  <c r="F26" i="6"/>
  <c r="D28" i="6" s="1"/>
  <c r="F22" i="6"/>
  <c r="D24" i="6" s="1"/>
  <c r="F18" i="6"/>
  <c r="D20" i="6" s="1"/>
  <c r="F14" i="6"/>
  <c r="F10" i="6"/>
  <c r="F26" i="5"/>
  <c r="D28" i="5" s="1"/>
  <c r="F22" i="5"/>
  <c r="D24" i="5" s="1"/>
  <c r="F18" i="5"/>
  <c r="D20" i="5" s="1"/>
  <c r="F14" i="5"/>
  <c r="F10" i="5"/>
  <c r="F26" i="4"/>
  <c r="D28" i="4" s="1"/>
  <c r="F22" i="4"/>
  <c r="D24" i="4" s="1"/>
  <c r="F18" i="4"/>
  <c r="D20" i="4" s="1"/>
  <c r="F14" i="4"/>
  <c r="G10" i="5" l="1"/>
  <c r="H10" i="5" s="1"/>
  <c r="I10" i="5" s="1"/>
  <c r="J10" i="5" s="1"/>
  <c r="K10" i="5" s="1"/>
  <c r="L10" i="5" s="1"/>
  <c r="M10" i="5" s="1"/>
  <c r="N10" i="5" s="1"/>
  <c r="O10" i="5" s="1"/>
  <c r="P10" i="5" s="1"/>
  <c r="Q10" i="5" s="1"/>
  <c r="R10" i="5" s="1"/>
  <c r="S10" i="5" s="1"/>
  <c r="T10" i="5" s="1"/>
  <c r="U10" i="5" s="1"/>
  <c r="G12" i="5" s="1"/>
  <c r="H12" i="5" s="1"/>
  <c r="I12" i="5" s="1"/>
  <c r="J12" i="5" s="1"/>
  <c r="K12" i="5" s="1"/>
  <c r="L12" i="5" s="1"/>
  <c r="M12" i="5" s="1"/>
  <c r="N12" i="5" s="1"/>
  <c r="O12" i="5" s="1"/>
  <c r="P12" i="5" s="1"/>
  <c r="Q12" i="5" s="1"/>
  <c r="R12" i="5" s="1"/>
  <c r="S12" i="5" s="1"/>
  <c r="T12" i="5" s="1"/>
  <c r="G26" i="7"/>
  <c r="H26" i="7" s="1"/>
  <c r="I26" i="7" s="1"/>
  <c r="J26" i="7" s="1"/>
  <c r="K26" i="7" s="1"/>
  <c r="L26" i="7" s="1"/>
  <c r="M26" i="7" s="1"/>
  <c r="N26" i="7" s="1"/>
  <c r="O26" i="7" s="1"/>
  <c r="P26" i="7" s="1"/>
  <c r="Q26" i="7" s="1"/>
  <c r="R26" i="7" s="1"/>
  <c r="S26" i="7" s="1"/>
  <c r="T26" i="7" s="1"/>
  <c r="U26" i="7" s="1"/>
  <c r="G28" i="7" s="1"/>
  <c r="H28" i="7" s="1"/>
  <c r="I28" i="7" s="1"/>
  <c r="J28" i="7" s="1"/>
  <c r="K28" i="7" s="1"/>
  <c r="L28" i="7" s="1"/>
  <c r="M28" i="7" s="1"/>
  <c r="N28" i="7" s="1"/>
  <c r="O28" i="7" s="1"/>
  <c r="P28" i="7" s="1"/>
  <c r="Q28" i="7" s="1"/>
  <c r="R28" i="7" s="1"/>
  <c r="S28" i="7" s="1"/>
  <c r="U28" i="7" s="1"/>
  <c r="D16" i="5"/>
  <c r="D16" i="4"/>
  <c r="D16" i="6"/>
  <c r="D16" i="7"/>
  <c r="D12" i="4"/>
  <c r="D12" i="7"/>
  <c r="D12" i="6"/>
  <c r="D12" i="5"/>
  <c r="G10" i="7"/>
  <c r="H10" i="7" s="1"/>
  <c r="I10" i="7" s="1"/>
  <c r="J10" i="7" s="1"/>
  <c r="K10" i="7" s="1"/>
  <c r="L10" i="7" s="1"/>
  <c r="M10" i="7" s="1"/>
  <c r="N10" i="7" s="1"/>
  <c r="O10" i="7" s="1"/>
  <c r="P10" i="7" s="1"/>
  <c r="Q10" i="7" s="1"/>
  <c r="R10" i="7" s="1"/>
  <c r="S10" i="7" s="1"/>
  <c r="T10" i="7" s="1"/>
  <c r="U10" i="7" s="1"/>
  <c r="G12" i="7" s="1"/>
  <c r="H12" i="7" s="1"/>
  <c r="I12" i="7" s="1"/>
  <c r="J12" i="7" s="1"/>
  <c r="K12" i="7" s="1"/>
  <c r="L12" i="7" s="1"/>
  <c r="M12" i="7" s="1"/>
  <c r="N12" i="7" s="1"/>
  <c r="O12" i="7" s="1"/>
  <c r="P12" i="7" s="1"/>
  <c r="Q12" i="7" s="1"/>
  <c r="R12" i="7" s="1"/>
  <c r="S12" i="7" s="1"/>
  <c r="V12" i="7" s="1"/>
  <c r="G18" i="7"/>
  <c r="H18" i="7" s="1"/>
  <c r="I18" i="7" s="1"/>
  <c r="J18" i="7" s="1"/>
  <c r="K18" i="7" s="1"/>
  <c r="L18" i="7" s="1"/>
  <c r="M18" i="7" s="1"/>
  <c r="N18" i="7" s="1"/>
  <c r="O18" i="7" s="1"/>
  <c r="P18" i="7" s="1"/>
  <c r="Q18" i="7" s="1"/>
  <c r="R18" i="7" s="1"/>
  <c r="S18" i="7" s="1"/>
  <c r="T18" i="7" s="1"/>
  <c r="U18" i="7" s="1"/>
  <c r="G20" i="7" s="1"/>
  <c r="H20" i="7" s="1"/>
  <c r="I20" i="7" s="1"/>
  <c r="J20" i="7" s="1"/>
  <c r="K20" i="7" s="1"/>
  <c r="L20" i="7" s="1"/>
  <c r="M20" i="7" s="1"/>
  <c r="N20" i="7" s="1"/>
  <c r="O20" i="7" s="1"/>
  <c r="P20" i="7" s="1"/>
  <c r="Q20" i="7" s="1"/>
  <c r="R20" i="7" s="1"/>
  <c r="S20" i="7" s="1"/>
  <c r="V20" i="7" s="1"/>
  <c r="G14" i="5"/>
  <c r="H14" i="5" s="1"/>
  <c r="I14" i="5" s="1"/>
  <c r="J14" i="5" s="1"/>
  <c r="K14" i="5" s="1"/>
  <c r="L14" i="5" s="1"/>
  <c r="M14" i="5" s="1"/>
  <c r="N14" i="5" s="1"/>
  <c r="O14" i="5" s="1"/>
  <c r="P14" i="5" s="1"/>
  <c r="Q14" i="5" s="1"/>
  <c r="R14" i="5" s="1"/>
  <c r="S14" i="5" s="1"/>
  <c r="T14" i="5" s="1"/>
  <c r="U14" i="5" s="1"/>
  <c r="G16" i="5" s="1"/>
  <c r="H16" i="5" s="1"/>
  <c r="I16" i="5" s="1"/>
  <c r="J16" i="5" s="1"/>
  <c r="K16" i="5" s="1"/>
  <c r="L16" i="5" s="1"/>
  <c r="M16" i="5" s="1"/>
  <c r="N16" i="5" s="1"/>
  <c r="O16" i="5" s="1"/>
  <c r="P16" i="5" s="1"/>
  <c r="Q16" i="5" s="1"/>
  <c r="R16" i="5" s="1"/>
  <c r="S16" i="5" s="1"/>
  <c r="T16" i="5" s="1"/>
  <c r="G22" i="5"/>
  <c r="H22" i="5" s="1"/>
  <c r="I22" i="5" s="1"/>
  <c r="J22" i="5" s="1"/>
  <c r="K22" i="5" s="1"/>
  <c r="L22" i="5" s="1"/>
  <c r="M22" i="5" s="1"/>
  <c r="N22" i="5" s="1"/>
  <c r="O22" i="5" s="1"/>
  <c r="P22" i="5" s="1"/>
  <c r="Q22" i="5" s="1"/>
  <c r="R22" i="5" s="1"/>
  <c r="S22" i="5" s="1"/>
  <c r="T22" i="5" s="1"/>
  <c r="U22" i="5" s="1"/>
  <c r="G24" i="5" s="1"/>
  <c r="H24" i="5" s="1"/>
  <c r="I24" i="5" s="1"/>
  <c r="J24" i="5" s="1"/>
  <c r="K24" i="5" s="1"/>
  <c r="L24" i="5" s="1"/>
  <c r="M24" i="5" s="1"/>
  <c r="N24" i="5" s="1"/>
  <c r="O24" i="5" s="1"/>
  <c r="P24" i="5" s="1"/>
  <c r="Q24" i="5" s="1"/>
  <c r="R24" i="5" s="1"/>
  <c r="S24" i="5" s="1"/>
  <c r="V24" i="5" s="1"/>
  <c r="G14" i="7"/>
  <c r="H14" i="7" s="1"/>
  <c r="I14" i="7" s="1"/>
  <c r="J14" i="7" s="1"/>
  <c r="K14" i="7" s="1"/>
  <c r="L14" i="7" s="1"/>
  <c r="M14" i="7" s="1"/>
  <c r="N14" i="7" s="1"/>
  <c r="O14" i="7" s="1"/>
  <c r="P14" i="7" s="1"/>
  <c r="Q14" i="7" s="1"/>
  <c r="R14" i="7" s="1"/>
  <c r="S14" i="7" s="1"/>
  <c r="T14" i="7" s="1"/>
  <c r="U14" i="7" s="1"/>
  <c r="G16" i="7" s="1"/>
  <c r="H16" i="7" s="1"/>
  <c r="I16" i="7" s="1"/>
  <c r="J16" i="7" s="1"/>
  <c r="K16" i="7" s="1"/>
  <c r="L16" i="7" s="1"/>
  <c r="M16" i="7" s="1"/>
  <c r="N16" i="7" s="1"/>
  <c r="O16" i="7" s="1"/>
  <c r="P16" i="7" s="1"/>
  <c r="Q16" i="7" s="1"/>
  <c r="R16" i="7" s="1"/>
  <c r="S16" i="7" s="1"/>
  <c r="U16" i="7" s="1"/>
  <c r="G26" i="6"/>
  <c r="H26" i="6" s="1"/>
  <c r="I26" i="6" s="1"/>
  <c r="J26" i="6" s="1"/>
  <c r="K26" i="6" s="1"/>
  <c r="L26" i="6" s="1"/>
  <c r="M26" i="6" s="1"/>
  <c r="N26" i="6" s="1"/>
  <c r="O26" i="6" s="1"/>
  <c r="P26" i="6" s="1"/>
  <c r="Q26" i="6" s="1"/>
  <c r="R26" i="6" s="1"/>
  <c r="S26" i="6" s="1"/>
  <c r="T26" i="6" s="1"/>
  <c r="U26" i="6" s="1"/>
  <c r="G28" i="6" s="1"/>
  <c r="H28" i="6" s="1"/>
  <c r="I28" i="6" s="1"/>
  <c r="J28" i="6" s="1"/>
  <c r="K28" i="6" s="1"/>
  <c r="L28" i="6" s="1"/>
  <c r="M28" i="6" s="1"/>
  <c r="N28" i="6" s="1"/>
  <c r="O28" i="6" s="1"/>
  <c r="P28" i="6" s="1"/>
  <c r="Q28" i="6" s="1"/>
  <c r="R28" i="6" s="1"/>
  <c r="S28" i="6" s="1"/>
  <c r="T28" i="6" s="1"/>
  <c r="G18" i="6"/>
  <c r="H18" i="6" s="1"/>
  <c r="I18" i="6" s="1"/>
  <c r="J18" i="6" s="1"/>
  <c r="K18" i="6" s="1"/>
  <c r="L18" i="6" s="1"/>
  <c r="M18" i="6" s="1"/>
  <c r="N18" i="6" s="1"/>
  <c r="O18" i="6" s="1"/>
  <c r="P18" i="6" s="1"/>
  <c r="Q18" i="6" s="1"/>
  <c r="R18" i="6" s="1"/>
  <c r="S18" i="6" s="1"/>
  <c r="T18" i="6" s="1"/>
  <c r="U18" i="6" s="1"/>
  <c r="G20" i="6" s="1"/>
  <c r="H20" i="6" s="1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S20" i="6" s="1"/>
  <c r="U20" i="6" s="1"/>
  <c r="G18" i="5"/>
  <c r="H18" i="5" s="1"/>
  <c r="I18" i="5" s="1"/>
  <c r="J18" i="5" s="1"/>
  <c r="K18" i="5" s="1"/>
  <c r="L18" i="5" s="1"/>
  <c r="M18" i="5" s="1"/>
  <c r="N18" i="5" s="1"/>
  <c r="O18" i="5" s="1"/>
  <c r="P18" i="5" s="1"/>
  <c r="Q18" i="5" s="1"/>
  <c r="R18" i="5" s="1"/>
  <c r="S18" i="5" s="1"/>
  <c r="T18" i="5" s="1"/>
  <c r="U18" i="5" s="1"/>
  <c r="G20" i="5" s="1"/>
  <c r="H20" i="5" s="1"/>
  <c r="I20" i="5" s="1"/>
  <c r="J20" i="5" s="1"/>
  <c r="K20" i="5" s="1"/>
  <c r="L20" i="5" s="1"/>
  <c r="M20" i="5" s="1"/>
  <c r="N20" i="5" s="1"/>
  <c r="O20" i="5" s="1"/>
  <c r="P20" i="5" s="1"/>
  <c r="Q20" i="5" s="1"/>
  <c r="R20" i="5" s="1"/>
  <c r="S20" i="5" s="1"/>
  <c r="V20" i="5" s="1"/>
  <c r="G14" i="4"/>
  <c r="H14" i="4" s="1"/>
  <c r="I14" i="4" s="1"/>
  <c r="J14" i="4" s="1"/>
  <c r="K14" i="4" s="1"/>
  <c r="L14" i="4" s="1"/>
  <c r="M14" i="4" s="1"/>
  <c r="N14" i="4" s="1"/>
  <c r="O14" i="4" s="1"/>
  <c r="P14" i="4" s="1"/>
  <c r="Q14" i="4" s="1"/>
  <c r="R14" i="4" s="1"/>
  <c r="S14" i="4" s="1"/>
  <c r="T14" i="4" s="1"/>
  <c r="U14" i="4" s="1"/>
  <c r="G16" i="4" s="1"/>
  <c r="H16" i="4" s="1"/>
  <c r="I16" i="4" s="1"/>
  <c r="J16" i="4" s="1"/>
  <c r="K16" i="4" s="1"/>
  <c r="L16" i="4" s="1"/>
  <c r="M16" i="4" s="1"/>
  <c r="N16" i="4" s="1"/>
  <c r="O16" i="4" s="1"/>
  <c r="P16" i="4" s="1"/>
  <c r="Q16" i="4" s="1"/>
  <c r="R16" i="4" s="1"/>
  <c r="S16" i="4" s="1"/>
  <c r="U16" i="4" s="1"/>
  <c r="G22" i="4"/>
  <c r="H22" i="4" s="1"/>
  <c r="I22" i="4" s="1"/>
  <c r="J22" i="4" s="1"/>
  <c r="K22" i="4" s="1"/>
  <c r="L22" i="4" s="1"/>
  <c r="M22" i="4" s="1"/>
  <c r="N22" i="4" s="1"/>
  <c r="O22" i="4" s="1"/>
  <c r="P22" i="4" s="1"/>
  <c r="Q22" i="4" s="1"/>
  <c r="R22" i="4" s="1"/>
  <c r="S22" i="4" s="1"/>
  <c r="T22" i="4" s="1"/>
  <c r="U22" i="4" s="1"/>
  <c r="G24" i="4" s="1"/>
  <c r="H24" i="4" s="1"/>
  <c r="I24" i="4" s="1"/>
  <c r="J24" i="4" s="1"/>
  <c r="K24" i="4" s="1"/>
  <c r="L24" i="4" s="1"/>
  <c r="M24" i="4" s="1"/>
  <c r="N24" i="4" s="1"/>
  <c r="O24" i="4" s="1"/>
  <c r="P24" i="4" s="1"/>
  <c r="Q24" i="4" s="1"/>
  <c r="R24" i="4" s="1"/>
  <c r="S24" i="4" s="1"/>
  <c r="U24" i="4" s="1"/>
  <c r="G10" i="4"/>
  <c r="H10" i="4" s="1"/>
  <c r="I10" i="4" s="1"/>
  <c r="J10" i="4" s="1"/>
  <c r="K10" i="4" s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G12" i="4" s="1"/>
  <c r="H12" i="4" s="1"/>
  <c r="I12" i="4" s="1"/>
  <c r="J12" i="4" s="1"/>
  <c r="K12" i="4" s="1"/>
  <c r="L12" i="4" s="1"/>
  <c r="M12" i="4" s="1"/>
  <c r="N12" i="4" s="1"/>
  <c r="O12" i="4" s="1"/>
  <c r="P12" i="4" s="1"/>
  <c r="Q12" i="4" s="1"/>
  <c r="R12" i="4" s="1"/>
  <c r="S12" i="4" s="1"/>
  <c r="V12" i="4" s="1"/>
  <c r="G18" i="4"/>
  <c r="H18" i="4" s="1"/>
  <c r="I18" i="4" s="1"/>
  <c r="J18" i="4" s="1"/>
  <c r="K18" i="4" s="1"/>
  <c r="L18" i="4" s="1"/>
  <c r="M18" i="4" s="1"/>
  <c r="N18" i="4" s="1"/>
  <c r="O18" i="4" s="1"/>
  <c r="P18" i="4" s="1"/>
  <c r="Q18" i="4" s="1"/>
  <c r="R18" i="4" s="1"/>
  <c r="S18" i="4" s="1"/>
  <c r="T18" i="4" s="1"/>
  <c r="U18" i="4" s="1"/>
  <c r="G20" i="4" s="1"/>
  <c r="H20" i="4" s="1"/>
  <c r="I20" i="4" s="1"/>
  <c r="J20" i="4" s="1"/>
  <c r="K20" i="4" s="1"/>
  <c r="L20" i="4" s="1"/>
  <c r="M20" i="4" s="1"/>
  <c r="N20" i="4" s="1"/>
  <c r="O20" i="4" s="1"/>
  <c r="P20" i="4" s="1"/>
  <c r="Q20" i="4" s="1"/>
  <c r="R20" i="4" s="1"/>
  <c r="S20" i="4" s="1"/>
  <c r="T20" i="4" s="1"/>
  <c r="G14" i="6"/>
  <c r="H14" i="6" s="1"/>
  <c r="I14" i="6" s="1"/>
  <c r="J14" i="6" s="1"/>
  <c r="K14" i="6" s="1"/>
  <c r="L14" i="6" s="1"/>
  <c r="M14" i="6" s="1"/>
  <c r="N14" i="6" s="1"/>
  <c r="O14" i="6" s="1"/>
  <c r="P14" i="6" s="1"/>
  <c r="Q14" i="6" s="1"/>
  <c r="R14" i="6" s="1"/>
  <c r="S14" i="6" s="1"/>
  <c r="T14" i="6" s="1"/>
  <c r="U14" i="6" s="1"/>
  <c r="G16" i="6" s="1"/>
  <c r="H16" i="6" s="1"/>
  <c r="I16" i="6" s="1"/>
  <c r="J16" i="6" s="1"/>
  <c r="K16" i="6" s="1"/>
  <c r="L16" i="6" s="1"/>
  <c r="M16" i="6" s="1"/>
  <c r="N16" i="6" s="1"/>
  <c r="O16" i="6" s="1"/>
  <c r="P16" i="6" s="1"/>
  <c r="Q16" i="6" s="1"/>
  <c r="R16" i="6" s="1"/>
  <c r="S16" i="6" s="1"/>
  <c r="V16" i="6" s="1"/>
  <c r="G10" i="6"/>
  <c r="H10" i="6" s="1"/>
  <c r="I10" i="6" s="1"/>
  <c r="J10" i="6" s="1"/>
  <c r="K10" i="6" s="1"/>
  <c r="L10" i="6" s="1"/>
  <c r="M10" i="6" s="1"/>
  <c r="N10" i="6" s="1"/>
  <c r="O10" i="6" s="1"/>
  <c r="P10" i="6" s="1"/>
  <c r="Q10" i="6" s="1"/>
  <c r="R10" i="6" s="1"/>
  <c r="S10" i="6" s="1"/>
  <c r="T10" i="6" s="1"/>
  <c r="U10" i="6" s="1"/>
  <c r="G12" i="6" s="1"/>
  <c r="H12" i="6" s="1"/>
  <c r="I12" i="6" s="1"/>
  <c r="J12" i="6" s="1"/>
  <c r="K12" i="6" s="1"/>
  <c r="L12" i="6" s="1"/>
  <c r="M12" i="6" s="1"/>
  <c r="N12" i="6" s="1"/>
  <c r="O12" i="6" s="1"/>
  <c r="P12" i="6" s="1"/>
  <c r="Q12" i="6" s="1"/>
  <c r="R12" i="6" s="1"/>
  <c r="S12" i="6" s="1"/>
  <c r="T12" i="6" s="1"/>
  <c r="V24" i="6"/>
  <c r="U24" i="6"/>
  <c r="T24" i="6"/>
  <c r="U24" i="7"/>
  <c r="T24" i="7"/>
  <c r="V24" i="7"/>
  <c r="V28" i="4"/>
  <c r="U28" i="4"/>
  <c r="T28" i="4"/>
  <c r="U28" i="5"/>
  <c r="T28" i="5"/>
  <c r="V28" i="5"/>
  <c r="G26" i="2"/>
  <c r="H26" i="2" s="1"/>
  <c r="I26" i="2" s="1"/>
  <c r="J26" i="2" s="1"/>
  <c r="K26" i="2" s="1"/>
  <c r="L26" i="2" s="1"/>
  <c r="M26" i="2" s="1"/>
  <c r="N26" i="2" s="1"/>
  <c r="O26" i="2" s="1"/>
  <c r="P26" i="2" s="1"/>
  <c r="Q26" i="2" s="1"/>
  <c r="R26" i="2" s="1"/>
  <c r="S26" i="2" s="1"/>
  <c r="T26" i="2" s="1"/>
  <c r="U26" i="2" s="1"/>
  <c r="G28" i="2" s="1"/>
  <c r="H28" i="2" s="1"/>
  <c r="I28" i="2" s="1"/>
  <c r="J28" i="2" s="1"/>
  <c r="K28" i="2" s="1"/>
  <c r="L28" i="2" s="1"/>
  <c r="M28" i="2" s="1"/>
  <c r="N28" i="2" s="1"/>
  <c r="O28" i="2" s="1"/>
  <c r="P28" i="2" s="1"/>
  <c r="Q28" i="2" s="1"/>
  <c r="R28" i="2" s="1"/>
  <c r="S28" i="2" s="1"/>
  <c r="G22" i="2"/>
  <c r="H22" i="2" s="1"/>
  <c r="I22" i="2" s="1"/>
  <c r="J22" i="2" s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G24" i="2" s="1"/>
  <c r="H24" i="2" s="1"/>
  <c r="I24" i="2" s="1"/>
  <c r="J24" i="2" s="1"/>
  <c r="K24" i="2" s="1"/>
  <c r="L24" i="2" s="1"/>
  <c r="M24" i="2" s="1"/>
  <c r="N24" i="2" s="1"/>
  <c r="O24" i="2" s="1"/>
  <c r="P24" i="2" s="1"/>
  <c r="Q24" i="2" s="1"/>
  <c r="R24" i="2" s="1"/>
  <c r="S24" i="2" s="1"/>
  <c r="G18" i="2"/>
  <c r="H18" i="2" s="1"/>
  <c r="I18" i="2" s="1"/>
  <c r="J18" i="2" s="1"/>
  <c r="K18" i="2" s="1"/>
  <c r="L18" i="2" s="1"/>
  <c r="M18" i="2" s="1"/>
  <c r="N18" i="2" s="1"/>
  <c r="O18" i="2" s="1"/>
  <c r="P18" i="2" s="1"/>
  <c r="Q18" i="2" s="1"/>
  <c r="R18" i="2" s="1"/>
  <c r="S18" i="2" s="1"/>
  <c r="T18" i="2" s="1"/>
  <c r="U18" i="2" s="1"/>
  <c r="G20" i="2" s="1"/>
  <c r="H20" i="2" s="1"/>
  <c r="I20" i="2" s="1"/>
  <c r="J20" i="2" s="1"/>
  <c r="K20" i="2" s="1"/>
  <c r="L20" i="2" s="1"/>
  <c r="M20" i="2" s="1"/>
  <c r="N20" i="2" s="1"/>
  <c r="O20" i="2" s="1"/>
  <c r="P20" i="2" s="1"/>
  <c r="Q20" i="2" s="1"/>
  <c r="R20" i="2" s="1"/>
  <c r="S20" i="2" s="1"/>
  <c r="G14" i="2"/>
  <c r="H14" i="2" s="1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F26" i="2"/>
  <c r="D28" i="2" s="1"/>
  <c r="F22" i="2"/>
  <c r="D24" i="2" s="1"/>
  <c r="F18" i="2"/>
  <c r="D20" i="2" s="1"/>
  <c r="F14" i="2"/>
  <c r="G10" i="2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F10" i="2"/>
  <c r="D12" i="2" s="1"/>
  <c r="T20" i="7" l="1"/>
  <c r="U16" i="6"/>
  <c r="T12" i="4"/>
  <c r="U24" i="5"/>
  <c r="U12" i="5"/>
  <c r="V28" i="7"/>
  <c r="U20" i="7"/>
  <c r="V12" i="5"/>
  <c r="V24" i="4"/>
  <c r="U12" i="7"/>
  <c r="T16" i="4"/>
  <c r="T12" i="7"/>
  <c r="T16" i="7"/>
  <c r="U28" i="6"/>
  <c r="V16" i="4"/>
  <c r="T28" i="7"/>
  <c r="T24" i="5"/>
  <c r="V16" i="7"/>
  <c r="D16" i="2"/>
  <c r="U16" i="5"/>
  <c r="T24" i="4"/>
  <c r="V16" i="5"/>
  <c r="U12" i="4"/>
  <c r="U12" i="6"/>
  <c r="V12" i="6"/>
  <c r="V20" i="6"/>
  <c r="V28" i="6"/>
  <c r="T16" i="6"/>
  <c r="T20" i="6"/>
  <c r="T20" i="5"/>
  <c r="U20" i="5"/>
  <c r="U20" i="4"/>
  <c r="V20" i="4"/>
  <c r="V16" i="2"/>
  <c r="U16" i="2"/>
  <c r="T16" i="2"/>
  <c r="V28" i="2"/>
  <c r="U28" i="2"/>
  <c r="T28" i="2"/>
  <c r="T20" i="2"/>
  <c r="V20" i="2"/>
  <c r="U20" i="2"/>
  <c r="U24" i="2"/>
  <c r="T24" i="2"/>
  <c r="V24" i="2"/>
  <c r="G12" i="2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V12" i="2" l="1"/>
  <c r="T12" i="2"/>
  <c r="U12" i="2"/>
</calcChain>
</file>

<file path=xl/comments1.xml><?xml version="1.0" encoding="utf-8"?>
<comments xmlns="http://schemas.openxmlformats.org/spreadsheetml/2006/main">
  <authors>
    <author>作成者</author>
  </authors>
  <commentList>
    <comment ref="B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学校名</t>
        </r>
      </text>
    </comment>
    <comment ref="D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2017/4/1のような形で４月の日付をセットする。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0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コーディネーター、学習支援員、教育活動推進員、教育活動サポーター等職名を入力</t>
        </r>
      </text>
    </comment>
    <comment ref="B12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氏名</t>
        </r>
      </text>
    </comment>
  </commentList>
</comments>
</file>

<file path=xl/sharedStrings.xml><?xml version="1.0" encoding="utf-8"?>
<sst xmlns="http://schemas.openxmlformats.org/spreadsheetml/2006/main" count="216" uniqueCount="28">
  <si>
    <t>氏名</t>
    <rPh sb="0" eb="2">
      <t>シメイ</t>
    </rPh>
    <phoneticPr fontId="3"/>
  </si>
  <si>
    <t>内　　　　　訳</t>
    <rPh sb="0" eb="1">
      <t>ウチ</t>
    </rPh>
    <rPh sb="6" eb="7">
      <t>ヤク</t>
    </rPh>
    <phoneticPr fontId="3"/>
  </si>
  <si>
    <t>活　　　　　　　　　　動　　　　　　　　　　日</t>
    <rPh sb="0" eb="1">
      <t>カツ</t>
    </rPh>
    <rPh sb="11" eb="12">
      <t>ドウ</t>
    </rPh>
    <rPh sb="22" eb="23">
      <t>ヒ</t>
    </rPh>
    <phoneticPr fontId="3"/>
  </si>
  <si>
    <t>単価</t>
    <rPh sb="0" eb="1">
      <t>タン</t>
    </rPh>
    <rPh sb="1" eb="2">
      <t>アタイ</t>
    </rPh>
    <phoneticPr fontId="3"/>
  </si>
  <si>
    <t>×</t>
    <phoneticPr fontId="3"/>
  </si>
  <si>
    <t>金　　　額</t>
    <rPh sb="0" eb="1">
      <t>キン</t>
    </rPh>
    <rPh sb="4" eb="5">
      <t>ガク</t>
    </rPh>
    <phoneticPr fontId="3"/>
  </si>
  <si>
    <t>時間</t>
    <rPh sb="0" eb="2">
      <t>ジカン</t>
    </rPh>
    <phoneticPr fontId="3"/>
  </si>
  <si>
    <t>×</t>
    <phoneticPr fontId="3"/>
  </si>
  <si>
    <t>備考</t>
    <rPh sb="0" eb="2">
      <t>ビコウ</t>
    </rPh>
    <phoneticPr fontId="3"/>
  </si>
  <si>
    <t>勤 務 確 認 表</t>
    <rPh sb="0" eb="1">
      <t>キン</t>
    </rPh>
    <rPh sb="2" eb="3">
      <t>ツトム</t>
    </rPh>
    <rPh sb="4" eb="5">
      <t>アキラ</t>
    </rPh>
    <rPh sb="6" eb="7">
      <t>ニン</t>
    </rPh>
    <rPh sb="8" eb="9">
      <t>ヒョウ</t>
    </rPh>
    <phoneticPr fontId="3"/>
  </si>
  <si>
    <t>㊞</t>
    <phoneticPr fontId="1"/>
  </si>
  <si>
    <t>×</t>
    <phoneticPr fontId="3"/>
  </si>
  <si>
    <t>×</t>
    <phoneticPr fontId="3"/>
  </si>
  <si>
    <t>○○　○○</t>
    <phoneticPr fontId="1"/>
  </si>
  <si>
    <t>・</t>
    <phoneticPr fontId="1"/>
  </si>
  <si>
    <t>シート名は月分となっています。４月分の平成○○年度４月分をきちっとセットすれば、以降自動で日付が変わります。</t>
    <rPh sb="3" eb="4">
      <t>メイ</t>
    </rPh>
    <rPh sb="5" eb="7">
      <t>ツキブン</t>
    </rPh>
    <rPh sb="16" eb="17">
      <t>ガツ</t>
    </rPh>
    <rPh sb="17" eb="18">
      <t>ブン</t>
    </rPh>
    <rPh sb="19" eb="21">
      <t>ヘイセイ</t>
    </rPh>
    <rPh sb="23" eb="25">
      <t>ネンド</t>
    </rPh>
    <rPh sb="26" eb="27">
      <t>ガツ</t>
    </rPh>
    <rPh sb="27" eb="28">
      <t>ブン</t>
    </rPh>
    <rPh sb="40" eb="42">
      <t>イコウ</t>
    </rPh>
    <rPh sb="42" eb="44">
      <t>ジドウ</t>
    </rPh>
    <rPh sb="45" eb="47">
      <t>ヒヅケ</t>
    </rPh>
    <rPh sb="48" eb="49">
      <t>カ</t>
    </rPh>
    <phoneticPr fontId="1"/>
  </si>
  <si>
    <t>氏名の欄は、上部に職名、下に氏名を入力してください。</t>
    <rPh sb="0" eb="2">
      <t>シメイ</t>
    </rPh>
    <rPh sb="3" eb="4">
      <t>ラン</t>
    </rPh>
    <rPh sb="6" eb="8">
      <t>ジョウブ</t>
    </rPh>
    <rPh sb="9" eb="11">
      <t>ショクメイ</t>
    </rPh>
    <rPh sb="12" eb="13">
      <t>シタ</t>
    </rPh>
    <rPh sb="14" eb="16">
      <t>シメイ</t>
    </rPh>
    <rPh sb="17" eb="19">
      <t>ニュウリョク</t>
    </rPh>
    <phoneticPr fontId="1"/>
  </si>
  <si>
    <t>活動日の下段に活動時間を入力してください。活動時間の合計が内訳に自動で反映されますので、内訳はそのまま何も入力しないで下さい。</t>
    <rPh sb="0" eb="2">
      <t>カツドウ</t>
    </rPh>
    <rPh sb="2" eb="3">
      <t>ビ</t>
    </rPh>
    <rPh sb="4" eb="6">
      <t>カダン</t>
    </rPh>
    <rPh sb="7" eb="9">
      <t>カツドウ</t>
    </rPh>
    <rPh sb="9" eb="11">
      <t>ジカン</t>
    </rPh>
    <rPh sb="12" eb="14">
      <t>ニュウリョク</t>
    </rPh>
    <rPh sb="21" eb="23">
      <t>カツドウ</t>
    </rPh>
    <rPh sb="23" eb="25">
      <t>ジカン</t>
    </rPh>
    <rPh sb="26" eb="28">
      <t>ゴウケイ</t>
    </rPh>
    <rPh sb="29" eb="31">
      <t>ウチワケ</t>
    </rPh>
    <rPh sb="32" eb="34">
      <t>ジドウ</t>
    </rPh>
    <rPh sb="35" eb="37">
      <t>ハンエイ</t>
    </rPh>
    <rPh sb="44" eb="46">
      <t>ウチワケ</t>
    </rPh>
    <rPh sb="51" eb="52">
      <t>ナニ</t>
    </rPh>
    <rPh sb="53" eb="55">
      <t>ニュウリョク</t>
    </rPh>
    <rPh sb="59" eb="60">
      <t>クダ</t>
    </rPh>
    <phoneticPr fontId="1"/>
  </si>
  <si>
    <t>単価は、地域コーディネーター：1,200円　学習支援員：2,200円　教育活動推進員及びサポーター：540円　となります。</t>
    <rPh sb="0" eb="2">
      <t>タンカ</t>
    </rPh>
    <rPh sb="4" eb="6">
      <t>チイキ</t>
    </rPh>
    <rPh sb="20" eb="21">
      <t>エン</t>
    </rPh>
    <rPh sb="22" eb="24">
      <t>ガクシュウ</t>
    </rPh>
    <rPh sb="24" eb="26">
      <t>シエン</t>
    </rPh>
    <rPh sb="26" eb="27">
      <t>イン</t>
    </rPh>
    <rPh sb="33" eb="34">
      <t>エン</t>
    </rPh>
    <rPh sb="35" eb="37">
      <t>キョウイク</t>
    </rPh>
    <rPh sb="37" eb="39">
      <t>カツドウ</t>
    </rPh>
    <rPh sb="39" eb="42">
      <t>スイシンイン</t>
    </rPh>
    <rPh sb="42" eb="43">
      <t>オヨ</t>
    </rPh>
    <rPh sb="53" eb="54">
      <t>エン</t>
    </rPh>
    <phoneticPr fontId="1"/>
  </si>
  <si>
    <t>㊞</t>
    <phoneticPr fontId="1"/>
  </si>
  <si>
    <t xml:space="preserve"> 代表者：</t>
    <rPh sb="1" eb="4">
      <t>ダイヒョウシャ</t>
    </rPh>
    <phoneticPr fontId="1"/>
  </si>
  <si>
    <t>教室名：</t>
    <rPh sb="0" eb="2">
      <t>キョウシツ</t>
    </rPh>
    <rPh sb="2" eb="3">
      <t>メイ</t>
    </rPh>
    <phoneticPr fontId="1"/>
  </si>
  <si>
    <t>校区</t>
    <rPh sb="0" eb="2">
      <t>コウク</t>
    </rPh>
    <phoneticPr fontId="1"/>
  </si>
  <si>
    <t>年　月実施分</t>
    <rPh sb="0" eb="1">
      <t>ネン</t>
    </rPh>
    <rPh sb="2" eb="3">
      <t>ガツ</t>
    </rPh>
    <rPh sb="3" eb="5">
      <t>ジッシ</t>
    </rPh>
    <rPh sb="5" eb="6">
      <t>ブン</t>
    </rPh>
    <phoneticPr fontId="1"/>
  </si>
  <si>
    <t>様式第8号（第8条関係）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</si>
  <si>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教育活動サポーター</t>
    <rPh sb="0" eb="2">
      <t>キョウイク</t>
    </rPh>
    <rPh sb="2" eb="4">
      <t>カツドウ</t>
    </rPh>
    <phoneticPr fontId="1"/>
  </si>
  <si>
    <t>○○校区</t>
    <rPh sb="2" eb="4">
      <t>コウク</t>
    </rPh>
    <phoneticPr fontId="1"/>
  </si>
  <si>
    <t>代表者：</t>
    <rPh sb="0" eb="3">
      <t>ダイヒョウシャ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</si>
</sst>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#&quot;円&quot;"/>
    <numFmt numFmtId="177" formatCode="#,##0&quot;円&quot;"/>
    <numFmt numFmtId="178" formatCode="[$-411]ggge&quot;年&quot;m&quot;月分&quot;;@"/>
    <numFmt numFmtId="179" formatCode="m/d;@"/>
    <numFmt numFmtId="180" formatCode="d;@"/>
    <numFmt numFmtId="181" formatCode="0_);[Red]\(0\)"/>
    <numFmt numFmtId="182" formatCode="#,##0&quot;ｈ&quot;"/>
  </numFmts>
  <fonts count="2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name val="HG丸ｺﾞｼｯｸM-PRO"/>
      <family val="3"/>
      <charset val="128"/>
    </font>
    <font>
      <sz val="11"/>
      <name val="OCRB"/>
      <family val="3"/>
    </font>
    <font>
      <sz val="12"/>
      <name val="OCRB"/>
      <family val="3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theme="0" tint="-0.34998626667073579"/>
      <name val="ＭＳ 明朝"/>
      <family val="1"/>
      <charset val="128"/>
    </font>
    <font>
      <sz val="13"/>
      <name val="ＭＳ 明朝"/>
      <family val="1"/>
      <charset val="128"/>
    </font>
    <font>
      <sz val="14"/>
      <color rgb="FFFF0000"/>
      <name val="ＭＳ Ｐゴシック"/>
      <family val="3"/>
      <charset val="128"/>
    </font>
    <font>
      <sz val="14"/>
      <color rgb="FFFF000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rgb="FFFF0000"/>
      <name val="OCRB"/>
      <family val="3"/>
    </font>
    <font>
      <b/>
      <sz val="14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6">
    <xf numFmtId="0" fontId="0" fillId="0" borderId="0" xfId="0"/>
    <xf numFmtId="0" fontId="2" fillId="0" borderId="0" xfId="1"/>
    <xf numFmtId="0" fontId="4" fillId="0" borderId="0" xfId="1" applyFont="1"/>
    <xf numFmtId="0" fontId="4" fillId="0" borderId="6" xfId="1" applyFont="1" applyBorder="1"/>
    <xf numFmtId="0" fontId="4" fillId="0" borderId="0" xfId="1" applyFont="1" applyBorder="1"/>
    <xf numFmtId="0" fontId="4" fillId="0" borderId="15" xfId="1" applyFont="1" applyBorder="1"/>
    <xf numFmtId="0" fontId="4" fillId="0" borderId="16" xfId="1" applyFont="1" applyBorder="1"/>
    <xf numFmtId="0" fontId="4" fillId="0" borderId="6" xfId="1" applyFont="1" applyBorder="1" applyAlignment="1">
      <alignment horizontal="center" vertical="center" shrinkToFit="1"/>
    </xf>
    <xf numFmtId="0" fontId="4" fillId="0" borderId="8" xfId="1" applyFont="1" applyBorder="1"/>
    <xf numFmtId="0" fontId="4" fillId="0" borderId="11" xfId="1" applyFont="1" applyBorder="1"/>
    <xf numFmtId="0" fontId="4" fillId="0" borderId="12" xfId="1" applyFont="1" applyBorder="1"/>
    <xf numFmtId="0" fontId="4" fillId="0" borderId="20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2" fillId="0" borderId="0" xfId="1" applyAlignment="1">
      <alignment horizontal="center" vertical="center" shrinkToFit="1"/>
    </xf>
    <xf numFmtId="0" fontId="4" fillId="0" borderId="0" xfId="1" applyFont="1" applyBorder="1" applyAlignment="1">
      <alignment vertical="center"/>
    </xf>
    <xf numFmtId="3" fontId="5" fillId="0" borderId="0" xfId="1" applyNumberFormat="1" applyFont="1" applyBorder="1" applyAlignment="1">
      <alignment vertical="center"/>
    </xf>
    <xf numFmtId="14" fontId="4" fillId="0" borderId="0" xfId="1" applyNumberFormat="1" applyFont="1"/>
    <xf numFmtId="0" fontId="4" fillId="0" borderId="11" xfId="1" applyFont="1" applyBorder="1" applyAlignment="1"/>
    <xf numFmtId="0" fontId="4" fillId="0" borderId="15" xfId="1" applyFont="1" applyBorder="1" applyAlignment="1"/>
    <xf numFmtId="180" fontId="10" fillId="0" borderId="24" xfId="1" applyNumberFormat="1" applyFont="1" applyBorder="1" applyAlignment="1">
      <alignment horizontal="center" vertical="center" shrinkToFit="1"/>
    </xf>
    <xf numFmtId="180" fontId="10" fillId="0" borderId="3" xfId="1" applyNumberFormat="1" applyFont="1" applyBorder="1" applyAlignment="1">
      <alignment horizontal="center" vertical="center" shrinkToFit="1"/>
    </xf>
    <xf numFmtId="0" fontId="12" fillId="0" borderId="22" xfId="1" applyFont="1" applyBorder="1" applyAlignment="1" applyProtection="1">
      <alignment horizontal="center" vertical="center"/>
      <protection locked="0"/>
    </xf>
    <xf numFmtId="0" fontId="12" fillId="0" borderId="21" xfId="1" applyFont="1" applyBorder="1" applyAlignment="1" applyProtection="1">
      <alignment horizontal="center" vertical="center"/>
      <protection locked="0"/>
    </xf>
    <xf numFmtId="0" fontId="12" fillId="0" borderId="19" xfId="1" applyFont="1" applyBorder="1" applyAlignment="1" applyProtection="1">
      <alignment horizontal="center" vertical="center"/>
      <protection locked="0"/>
    </xf>
    <xf numFmtId="0" fontId="12" fillId="0" borderId="23" xfId="1" applyFont="1" applyBorder="1" applyAlignment="1" applyProtection="1">
      <alignment horizontal="center" vertical="center"/>
      <protection locked="0"/>
    </xf>
    <xf numFmtId="49" fontId="8" fillId="0" borderId="0" xfId="1" applyNumberFormat="1" applyFont="1" applyBorder="1" applyAlignment="1">
      <alignment vertical="center"/>
    </xf>
    <xf numFmtId="178" fontId="6" fillId="0" borderId="0" xfId="1" applyNumberFormat="1" applyFont="1" applyBorder="1" applyAlignment="1"/>
    <xf numFmtId="178" fontId="6" fillId="0" borderId="0" xfId="1" applyNumberFormat="1" applyFont="1" applyBorder="1" applyAlignment="1">
      <alignment vertical="center"/>
    </xf>
    <xf numFmtId="0" fontId="15" fillId="0" borderId="5" xfId="1" applyFont="1" applyBorder="1" applyAlignment="1">
      <alignment horizontal="left" vertical="center"/>
    </xf>
    <xf numFmtId="181" fontId="10" fillId="0" borderId="2" xfId="1" applyNumberFormat="1" applyFont="1" applyBorder="1" applyAlignment="1">
      <alignment horizontal="center" vertical="center" shrinkToFit="1"/>
    </xf>
    <xf numFmtId="0" fontId="12" fillId="0" borderId="25" xfId="1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26" xfId="1" applyFont="1" applyBorder="1" applyAlignment="1" applyProtection="1">
      <alignment horizontal="center" vertical="center"/>
      <protection locked="0"/>
    </xf>
    <xf numFmtId="0" fontId="12" fillId="0" borderId="27" xfId="1" applyFont="1" applyBorder="1" applyAlignment="1" applyProtection="1">
      <alignment horizontal="center" vertical="center"/>
      <protection locked="0"/>
    </xf>
    <xf numFmtId="179" fontId="10" fillId="0" borderId="13" xfId="1" applyNumberFormat="1" applyFont="1" applyBorder="1" applyAlignment="1">
      <alignment horizontal="center" vertical="center" shrinkToFit="1"/>
    </xf>
    <xf numFmtId="181" fontId="10" fillId="0" borderId="14" xfId="1" applyNumberFormat="1" applyFont="1" applyBorder="1" applyAlignment="1">
      <alignment horizontal="center" vertical="center" shrinkToFit="1"/>
    </xf>
    <xf numFmtId="181" fontId="10" fillId="0" borderId="3" xfId="1" applyNumberFormat="1" applyFont="1" applyBorder="1" applyAlignment="1">
      <alignment horizontal="center" vertical="center" shrinkToFit="1"/>
    </xf>
    <xf numFmtId="0" fontId="12" fillId="0" borderId="27" xfId="1" applyFont="1" applyBorder="1" applyAlignment="1" applyProtection="1">
      <alignment horizontal="center" vertical="center"/>
    </xf>
    <xf numFmtId="0" fontId="4" fillId="0" borderId="0" xfId="1" applyFont="1" applyBorder="1"/>
    <xf numFmtId="0" fontId="14" fillId="0" borderId="0" xfId="1" applyFont="1" applyAlignment="1">
      <alignment vertical="center"/>
    </xf>
    <xf numFmtId="0" fontId="16" fillId="0" borderId="0" xfId="1" applyFont="1"/>
    <xf numFmtId="0" fontId="13" fillId="0" borderId="0" xfId="1" applyFont="1"/>
    <xf numFmtId="0" fontId="13" fillId="0" borderId="0" xfId="1" applyFont="1" applyAlignment="1">
      <alignment horizontal="center" vertical="center" shrinkToFit="1"/>
    </xf>
    <xf numFmtId="0" fontId="21" fillId="0" borderId="25" xfId="1" applyFont="1" applyFill="1" applyBorder="1" applyAlignment="1" applyProtection="1">
      <alignment horizontal="center" vertical="center"/>
      <protection locked="0"/>
    </xf>
    <xf numFmtId="0" fontId="21" fillId="0" borderId="1" xfId="1" applyFont="1" applyFill="1" applyBorder="1" applyAlignment="1" applyProtection="1">
      <alignment horizontal="center" vertical="center"/>
      <protection locked="0"/>
    </xf>
    <xf numFmtId="0" fontId="21" fillId="0" borderId="26" xfId="1" applyFont="1" applyFill="1" applyBorder="1" applyAlignment="1" applyProtection="1">
      <alignment horizontal="center" vertical="center"/>
      <protection locked="0"/>
    </xf>
    <xf numFmtId="0" fontId="21" fillId="0" borderId="27" xfId="1" applyFont="1" applyFill="1" applyBorder="1" applyAlignment="1" applyProtection="1">
      <alignment horizontal="center" vertical="center"/>
    </xf>
    <xf numFmtId="179" fontId="10" fillId="0" borderId="13" xfId="1" applyNumberFormat="1" applyFont="1" applyFill="1" applyBorder="1" applyAlignment="1">
      <alignment horizontal="center" vertical="center" shrinkToFit="1"/>
    </xf>
    <xf numFmtId="180" fontId="10" fillId="0" borderId="3" xfId="1" applyNumberFormat="1" applyFont="1" applyFill="1" applyBorder="1" applyAlignment="1">
      <alignment horizontal="center" vertical="center" shrinkToFit="1"/>
    </xf>
    <xf numFmtId="181" fontId="10" fillId="0" borderId="2" xfId="1" applyNumberFormat="1" applyFont="1" applyFill="1" applyBorder="1" applyAlignment="1">
      <alignment horizontal="center" vertical="center" shrinkToFit="1"/>
    </xf>
    <xf numFmtId="181" fontId="10" fillId="0" borderId="3" xfId="1" applyNumberFormat="1" applyFont="1" applyFill="1" applyBorder="1" applyAlignment="1">
      <alignment horizontal="center" vertical="center" shrinkToFit="1"/>
    </xf>
    <xf numFmtId="181" fontId="10" fillId="0" borderId="14" xfId="1" applyNumberFormat="1" applyFont="1" applyFill="1" applyBorder="1" applyAlignment="1">
      <alignment horizontal="center" vertical="center" shrinkToFit="1"/>
    </xf>
    <xf numFmtId="0" fontId="21" fillId="0" borderId="22" xfId="1" applyFont="1" applyFill="1" applyBorder="1" applyAlignment="1" applyProtection="1">
      <alignment horizontal="center" vertical="center"/>
      <protection locked="0"/>
    </xf>
    <xf numFmtId="0" fontId="21" fillId="0" borderId="21" xfId="1" applyFont="1" applyFill="1" applyBorder="1" applyAlignment="1" applyProtection="1">
      <alignment horizontal="center" vertical="center"/>
      <protection locked="0"/>
    </xf>
    <xf numFmtId="0" fontId="21" fillId="0" borderId="19" xfId="1" applyFont="1" applyFill="1" applyBorder="1" applyAlignment="1" applyProtection="1">
      <alignment horizontal="center" vertical="center"/>
      <protection locked="0"/>
    </xf>
    <xf numFmtId="0" fontId="21" fillId="0" borderId="23" xfId="1" applyFont="1" applyFill="1" applyBorder="1" applyAlignment="1" applyProtection="1">
      <alignment horizontal="center" vertical="center"/>
      <protection locked="0"/>
    </xf>
    <xf numFmtId="0" fontId="4" fillId="0" borderId="0" xfId="1" applyFont="1" applyBorder="1"/>
    <xf numFmtId="0" fontId="2" fillId="0" borderId="0" xfId="1" applyAlignment="1">
      <alignment vertical="top"/>
    </xf>
    <xf numFmtId="0" fontId="13" fillId="0" borderId="5" xfId="1" applyFont="1" applyBorder="1" applyAlignment="1"/>
    <xf numFmtId="0" fontId="4" fillId="0" borderId="0" xfId="1" applyFont="1" applyBorder="1"/>
    <xf numFmtId="0" fontId="4" fillId="0" borderId="0" xfId="1" applyFont="1" applyBorder="1"/>
    <xf numFmtId="0" fontId="2" fillId="0" borderId="0" xfId="1" applyAlignment="1">
      <alignment horizontal="right" vertical="top"/>
    </xf>
    <xf numFmtId="0" fontId="4" fillId="0" borderId="6" xfId="1" applyFont="1" applyBorder="1" applyAlignment="1">
      <alignment horizontal="center" vertical="center" justifyLastLine="1"/>
    </xf>
    <xf numFmtId="0" fontId="4" fillId="0" borderId="8" xfId="1" applyFont="1" applyBorder="1" applyAlignment="1">
      <alignment horizontal="center" vertical="center" justifyLastLine="1"/>
    </xf>
    <xf numFmtId="0" fontId="4" fillId="0" borderId="11" xfId="1" applyFont="1" applyBorder="1" applyAlignment="1">
      <alignment horizontal="center" vertical="center" justifyLastLine="1"/>
    </xf>
    <xf numFmtId="0" fontId="4" fillId="0" borderId="12" xfId="1" applyFont="1" applyBorder="1" applyAlignment="1">
      <alignment horizontal="center" vertical="center" justifyLastLine="1"/>
    </xf>
    <xf numFmtId="0" fontId="4" fillId="0" borderId="15" xfId="1" applyFont="1" applyBorder="1" applyAlignment="1">
      <alignment horizontal="center" vertical="center" justifyLastLine="1"/>
    </xf>
    <xf numFmtId="0" fontId="4" fillId="0" borderId="16" xfId="1" applyFont="1" applyBorder="1" applyAlignment="1">
      <alignment horizontal="center" vertical="center" justifyLastLine="1"/>
    </xf>
    <xf numFmtId="0" fontId="4" fillId="0" borderId="17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left" vertical="center"/>
    </xf>
    <xf numFmtId="0" fontId="17" fillId="0" borderId="5" xfId="1" applyFont="1" applyBorder="1" applyAlignment="1" applyProtection="1">
      <alignment horizontal="center" vertical="center"/>
      <protection locked="0"/>
    </xf>
    <xf numFmtId="178" fontId="18" fillId="0" borderId="5" xfId="1" applyNumberFormat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>
      <alignment horizontal="distributed" vertical="center" indent="1"/>
    </xf>
    <xf numFmtId="0" fontId="4" fillId="0" borderId="0" xfId="1" applyFont="1" applyBorder="1"/>
    <xf numFmtId="0" fontId="4" fillId="0" borderId="5" xfId="1" applyFont="1" applyBorder="1"/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180" fontId="10" fillId="0" borderId="6" xfId="1" applyNumberFormat="1" applyFont="1" applyBorder="1" applyAlignment="1" applyProtection="1">
      <alignment horizontal="center" vertical="center" shrinkToFit="1"/>
      <protection locked="0"/>
    </xf>
    <xf numFmtId="180" fontId="10" fillId="0" borderId="8" xfId="1" applyNumberFormat="1" applyFont="1" applyBorder="1" applyAlignment="1" applyProtection="1">
      <alignment horizontal="center" vertical="center" shrinkToFit="1"/>
      <protection locked="0"/>
    </xf>
    <xf numFmtId="180" fontId="10" fillId="0" borderId="11" xfId="1" applyNumberFormat="1" applyFont="1" applyBorder="1" applyAlignment="1" applyProtection="1">
      <alignment horizontal="center" vertical="center" shrinkToFit="1"/>
      <protection locked="0"/>
    </xf>
    <xf numFmtId="180" fontId="10" fillId="0" borderId="12" xfId="1" applyNumberFormat="1" applyFont="1" applyBorder="1" applyAlignment="1" applyProtection="1">
      <alignment horizontal="center" vertical="center" shrinkToFit="1"/>
      <protection locked="0"/>
    </xf>
    <xf numFmtId="180" fontId="10" fillId="0" borderId="15" xfId="1" applyNumberFormat="1" applyFont="1" applyBorder="1" applyAlignment="1" applyProtection="1">
      <alignment horizontal="center" vertical="center" shrinkToFit="1"/>
      <protection locked="0"/>
    </xf>
    <xf numFmtId="180" fontId="10" fillId="0" borderId="16" xfId="1" applyNumberFormat="1" applyFont="1" applyBorder="1" applyAlignment="1" applyProtection="1">
      <alignment horizontal="center" vertical="center" shrinkToFit="1"/>
      <protection locked="0"/>
    </xf>
    <xf numFmtId="0" fontId="6" fillId="0" borderId="0" xfId="1" applyFont="1" applyBorder="1" applyAlignment="1" applyProtection="1">
      <alignment horizontal="left" vertical="center"/>
      <protection locked="0"/>
    </xf>
    <xf numFmtId="0" fontId="6" fillId="0" borderId="5" xfId="1" applyFont="1" applyBorder="1" applyAlignment="1" applyProtection="1">
      <alignment horizontal="left" vertical="center"/>
      <protection locked="0"/>
    </xf>
    <xf numFmtId="0" fontId="4" fillId="0" borderId="12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176" fontId="11" fillId="0" borderId="11" xfId="1" applyNumberFormat="1" applyFont="1" applyBorder="1" applyAlignment="1" applyProtection="1">
      <alignment horizontal="center" vertical="center" shrinkToFit="1"/>
    </xf>
    <xf numFmtId="176" fontId="11" fillId="0" borderId="0" xfId="1" applyNumberFormat="1" applyFont="1" applyBorder="1" applyAlignment="1" applyProtection="1">
      <alignment horizontal="center" vertical="center" shrinkToFit="1"/>
    </xf>
    <xf numFmtId="176" fontId="11" fillId="0" borderId="12" xfId="1" applyNumberFormat="1" applyFont="1" applyBorder="1" applyAlignment="1" applyProtection="1">
      <alignment horizontal="center" vertical="center" shrinkToFit="1"/>
    </xf>
    <xf numFmtId="176" fontId="11" fillId="0" borderId="15" xfId="1" applyNumberFormat="1" applyFont="1" applyBorder="1" applyAlignment="1" applyProtection="1">
      <alignment horizontal="center" vertical="center" shrinkToFit="1"/>
    </xf>
    <xf numFmtId="176" fontId="11" fillId="0" borderId="5" xfId="1" applyNumberFormat="1" applyFont="1" applyBorder="1" applyAlignment="1" applyProtection="1">
      <alignment horizontal="center" vertical="center" shrinkToFit="1"/>
    </xf>
    <xf numFmtId="176" fontId="11" fillId="0" borderId="16" xfId="1" applyNumberFormat="1" applyFont="1" applyBorder="1" applyAlignment="1" applyProtection="1">
      <alignment horizontal="center" vertical="center" shrinkToFit="1"/>
    </xf>
    <xf numFmtId="0" fontId="4" fillId="0" borderId="6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7" fillId="0" borderId="7" xfId="1" applyFont="1" applyBorder="1" applyAlignment="1" applyProtection="1">
      <alignment horizontal="left"/>
      <protection locked="0"/>
    </xf>
    <xf numFmtId="0" fontId="7" fillId="0" borderId="0" xfId="1" applyFont="1" applyBorder="1" applyAlignment="1" applyProtection="1">
      <alignment horizontal="left"/>
      <protection locked="0"/>
    </xf>
    <xf numFmtId="0" fontId="4" fillId="0" borderId="8" xfId="1" applyFont="1" applyBorder="1" applyAlignment="1">
      <alignment horizontal="center"/>
    </xf>
    <xf numFmtId="177" fontId="11" fillId="0" borderId="6" xfId="1" applyNumberFormat="1" applyFont="1" applyBorder="1" applyAlignment="1" applyProtection="1">
      <alignment horizontal="right" shrinkToFit="1"/>
    </xf>
    <xf numFmtId="177" fontId="11" fillId="0" borderId="13" xfId="1" applyNumberFormat="1" applyFont="1" applyBorder="1" applyAlignment="1" applyProtection="1">
      <alignment horizontal="right" shrinkToFit="1"/>
    </xf>
    <xf numFmtId="0" fontId="11" fillId="0" borderId="7" xfId="1" applyFont="1" applyBorder="1" applyAlignment="1" applyProtection="1">
      <alignment horizontal="center" shrinkToFit="1"/>
    </xf>
    <xf numFmtId="0" fontId="11" fillId="0" borderId="4" xfId="1" applyFont="1" applyBorder="1" applyAlignment="1" applyProtection="1">
      <alignment horizontal="center" shrinkToFit="1"/>
    </xf>
    <xf numFmtId="182" fontId="11" fillId="0" borderId="8" xfId="1" applyNumberFormat="1" applyFont="1" applyBorder="1" applyAlignment="1" applyProtection="1">
      <alignment horizontal="center" shrinkToFit="1"/>
    </xf>
    <xf numFmtId="182" fontId="11" fillId="0" borderId="14" xfId="1" applyNumberFormat="1" applyFont="1" applyBorder="1" applyAlignment="1" applyProtection="1">
      <alignment horizontal="center" shrinkToFit="1"/>
    </xf>
    <xf numFmtId="0" fontId="13" fillId="0" borderId="0" xfId="1" applyFont="1" applyAlignment="1">
      <alignment horizontal="left"/>
    </xf>
    <xf numFmtId="180" fontId="10" fillId="0" borderId="6" xfId="1" applyNumberFormat="1" applyFont="1" applyBorder="1" applyAlignment="1">
      <alignment horizontal="center" vertical="center" shrinkToFit="1"/>
    </xf>
    <xf numFmtId="180" fontId="10" fillId="0" borderId="8" xfId="1" applyNumberFormat="1" applyFont="1" applyBorder="1" applyAlignment="1">
      <alignment horizontal="center" vertical="center" shrinkToFit="1"/>
    </xf>
    <xf numFmtId="180" fontId="10" fillId="0" borderId="11" xfId="1" applyNumberFormat="1" applyFont="1" applyBorder="1" applyAlignment="1">
      <alignment horizontal="center" vertical="center" shrinkToFit="1"/>
    </xf>
    <xf numFmtId="180" fontId="10" fillId="0" borderId="12" xfId="1" applyNumberFormat="1" applyFont="1" applyBorder="1" applyAlignment="1">
      <alignment horizontal="center" vertical="center" shrinkToFit="1"/>
    </xf>
    <xf numFmtId="180" fontId="10" fillId="0" borderId="15" xfId="1" applyNumberFormat="1" applyFont="1" applyBorder="1" applyAlignment="1">
      <alignment horizontal="center" vertical="center" shrinkToFit="1"/>
    </xf>
    <xf numFmtId="180" fontId="10" fillId="0" borderId="16" xfId="1" applyNumberFormat="1" applyFont="1" applyBorder="1" applyAlignment="1">
      <alignment horizontal="center" vertical="center" shrinkToFit="1"/>
    </xf>
    <xf numFmtId="0" fontId="14" fillId="0" borderId="0" xfId="1" applyFont="1" applyAlignment="1">
      <alignment horizontal="left"/>
    </xf>
    <xf numFmtId="0" fontId="13" fillId="0" borderId="5" xfId="1" applyFont="1" applyBorder="1" applyAlignment="1">
      <alignment horizontal="left"/>
    </xf>
    <xf numFmtId="0" fontId="9" fillId="0" borderId="5" xfId="1" applyFont="1" applyBorder="1" applyAlignment="1" applyProtection="1">
      <alignment horizontal="right" vertical="center"/>
      <protection locked="0"/>
    </xf>
    <xf numFmtId="178" fontId="6" fillId="0" borderId="5" xfId="1" applyNumberFormat="1" applyFont="1" applyBorder="1" applyAlignment="1" applyProtection="1">
      <alignment horizontal="center" vertical="center"/>
      <protection locked="0"/>
    </xf>
    <xf numFmtId="0" fontId="4" fillId="0" borderId="32" xfId="1" applyFont="1" applyBorder="1" applyAlignment="1">
      <alignment horizontal="center" vertical="center" shrinkToFit="1"/>
    </xf>
    <xf numFmtId="0" fontId="9" fillId="0" borderId="5" xfId="1" applyFont="1" applyBorder="1" applyAlignment="1" applyProtection="1">
      <alignment horizontal="right" vertical="center"/>
    </xf>
    <xf numFmtId="178" fontId="6" fillId="0" borderId="5" xfId="1" applyNumberFormat="1" applyFont="1" applyBorder="1" applyAlignment="1" applyProtection="1">
      <alignment horizontal="center" vertical="center"/>
    </xf>
    <xf numFmtId="0" fontId="4" fillId="0" borderId="0" xfId="1" applyFont="1" applyBorder="1" applyAlignment="1">
      <alignment horizontal="distributed" vertical="center" indent="1"/>
    </xf>
    <xf numFmtId="0" fontId="4" fillId="0" borderId="5" xfId="1" applyFont="1" applyBorder="1" applyAlignment="1">
      <alignment horizontal="distributed" vertical="center" indent="1"/>
    </xf>
    <xf numFmtId="0" fontId="4" fillId="0" borderId="31" xfId="1" applyFont="1" applyBorder="1" applyAlignment="1">
      <alignment horizontal="center" vertical="center"/>
    </xf>
    <xf numFmtId="176" fontId="11" fillId="0" borderId="28" xfId="1" applyNumberFormat="1" applyFont="1" applyBorder="1" applyAlignment="1" applyProtection="1">
      <alignment horizontal="center" vertical="center" shrinkToFit="1"/>
    </xf>
    <xf numFmtId="176" fontId="11" fillId="0" borderId="29" xfId="1" applyNumberFormat="1" applyFont="1" applyBorder="1" applyAlignment="1" applyProtection="1">
      <alignment horizontal="center" vertical="center" shrinkToFit="1"/>
    </xf>
    <xf numFmtId="176" fontId="11" fillId="0" borderId="30" xfId="1" applyNumberFormat="1" applyFont="1" applyBorder="1" applyAlignment="1" applyProtection="1">
      <alignment horizontal="center" vertical="center" shrinkToFit="1"/>
    </xf>
    <xf numFmtId="0" fontId="2" fillId="0" borderId="0" xfId="1" applyAlignment="1">
      <alignment horizontal="left"/>
    </xf>
    <xf numFmtId="178" fontId="6" fillId="0" borderId="5" xfId="1" applyNumberFormat="1" applyFont="1" applyBorder="1" applyAlignment="1" applyProtection="1">
      <alignment horizontal="right" vertical="center"/>
    </xf>
  </cellXfs>
  <cellStyles count="2">
    <cellStyle name="標準" xfId="0" builtinId="0"/>
    <cellStyle name="標準 2" xfId="1"/>
  </cellStyles>
  <dxfs count="1572"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</dxfs>
  <tableStyles count="0" defaultTableStyle="TableStyleMedium2" defaultPivotStyle="PivotStyleMedium9"/>
  <colors>
    <mruColors>
      <color rgb="FFFFFF99"/>
      <color rgb="FF0110A1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14</xdr:row>
      <xdr:rowOff>214034</xdr:rowOff>
    </xdr:from>
    <xdr:to>
      <xdr:col>24</xdr:col>
      <xdr:colOff>257736</xdr:colOff>
      <xdr:row>15</xdr:row>
      <xdr:rowOff>61634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0" y="3418916"/>
          <a:ext cx="10802471" cy="172571"/>
          <a:chOff x="0" y="3962400"/>
          <a:chExt cx="10829925" cy="200025"/>
        </a:xfrm>
      </xdr:grpSpPr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/>
        </xdr:nvGrpSpPr>
        <xdr:grpSpPr>
          <a:xfrm>
            <a:off x="0" y="3962400"/>
            <a:ext cx="10829925" cy="142875"/>
            <a:chOff x="0" y="3952876"/>
            <a:chExt cx="10353675" cy="190500"/>
          </a:xfrm>
        </xdr:grpSpPr>
        <xdr:sp macro="" textlink="">
          <xdr:nvSpPr>
            <xdr:cNvPr id="4" name="フリーフォーム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0" y="3952876"/>
              <a:ext cx="5248275" cy="171450"/>
            </a:xfrm>
            <a:custGeom>
              <a:avLst/>
              <a:gdLst>
                <a:gd name="connsiteX0" fmla="*/ 0 w 9258300"/>
                <a:gd name="connsiteY0" fmla="*/ 9536 h 180997"/>
                <a:gd name="connsiteX1" fmla="*/ 361950 w 9258300"/>
                <a:gd name="connsiteY1" fmla="*/ 180986 h 180997"/>
                <a:gd name="connsiteX2" fmla="*/ 695325 w 9258300"/>
                <a:gd name="connsiteY2" fmla="*/ 9536 h 180997"/>
                <a:gd name="connsiteX3" fmla="*/ 1038225 w 9258300"/>
                <a:gd name="connsiteY3" fmla="*/ 161936 h 180997"/>
                <a:gd name="connsiteX4" fmla="*/ 1381125 w 9258300"/>
                <a:gd name="connsiteY4" fmla="*/ 9536 h 180997"/>
                <a:gd name="connsiteX5" fmla="*/ 1724025 w 9258300"/>
                <a:gd name="connsiteY5" fmla="*/ 171461 h 180997"/>
                <a:gd name="connsiteX6" fmla="*/ 2076450 w 9258300"/>
                <a:gd name="connsiteY6" fmla="*/ 9536 h 180997"/>
                <a:gd name="connsiteX7" fmla="*/ 2409825 w 9258300"/>
                <a:gd name="connsiteY7" fmla="*/ 180986 h 180997"/>
                <a:gd name="connsiteX8" fmla="*/ 2743200 w 9258300"/>
                <a:gd name="connsiteY8" fmla="*/ 9536 h 180997"/>
                <a:gd name="connsiteX9" fmla="*/ 3086100 w 9258300"/>
                <a:gd name="connsiteY9" fmla="*/ 180986 h 180997"/>
                <a:gd name="connsiteX10" fmla="*/ 3438525 w 9258300"/>
                <a:gd name="connsiteY10" fmla="*/ 19061 h 180997"/>
                <a:gd name="connsiteX11" fmla="*/ 3781425 w 9258300"/>
                <a:gd name="connsiteY11" fmla="*/ 171461 h 180997"/>
                <a:gd name="connsiteX12" fmla="*/ 4133850 w 9258300"/>
                <a:gd name="connsiteY12" fmla="*/ 11 h 180997"/>
                <a:gd name="connsiteX13" fmla="*/ 4467225 w 9258300"/>
                <a:gd name="connsiteY13" fmla="*/ 180986 h 180997"/>
                <a:gd name="connsiteX14" fmla="*/ 4819650 w 9258300"/>
                <a:gd name="connsiteY14" fmla="*/ 9536 h 180997"/>
                <a:gd name="connsiteX15" fmla="*/ 5153025 w 9258300"/>
                <a:gd name="connsiteY15" fmla="*/ 180986 h 180997"/>
                <a:gd name="connsiteX16" fmla="*/ 5514975 w 9258300"/>
                <a:gd name="connsiteY16" fmla="*/ 11 h 180997"/>
                <a:gd name="connsiteX17" fmla="*/ 5857875 w 9258300"/>
                <a:gd name="connsiteY17" fmla="*/ 180986 h 180997"/>
                <a:gd name="connsiteX18" fmla="*/ 6191250 w 9258300"/>
                <a:gd name="connsiteY18" fmla="*/ 11 h 180997"/>
                <a:gd name="connsiteX19" fmla="*/ 6524625 w 9258300"/>
                <a:gd name="connsiteY19" fmla="*/ 180986 h 180997"/>
                <a:gd name="connsiteX20" fmla="*/ 6867525 w 9258300"/>
                <a:gd name="connsiteY20" fmla="*/ 9536 h 180997"/>
                <a:gd name="connsiteX21" fmla="*/ 7219950 w 9258300"/>
                <a:gd name="connsiteY21" fmla="*/ 171461 h 180997"/>
                <a:gd name="connsiteX22" fmla="*/ 7572375 w 9258300"/>
                <a:gd name="connsiteY22" fmla="*/ 9536 h 180997"/>
                <a:gd name="connsiteX23" fmla="*/ 7905750 w 9258300"/>
                <a:gd name="connsiteY23" fmla="*/ 171461 h 180997"/>
                <a:gd name="connsiteX24" fmla="*/ 8248650 w 9258300"/>
                <a:gd name="connsiteY24" fmla="*/ 11 h 180997"/>
                <a:gd name="connsiteX25" fmla="*/ 8582025 w 9258300"/>
                <a:gd name="connsiteY25" fmla="*/ 171461 h 180997"/>
                <a:gd name="connsiteX26" fmla="*/ 8934450 w 9258300"/>
                <a:gd name="connsiteY26" fmla="*/ 28586 h 180997"/>
                <a:gd name="connsiteX27" fmla="*/ 9258300 w 9258300"/>
                <a:gd name="connsiteY27" fmla="*/ 180986 h 18099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</a:cxnLst>
              <a:rect l="l" t="t" r="r" b="b"/>
              <a:pathLst>
                <a:path w="9258300" h="180997">
                  <a:moveTo>
                    <a:pt x="0" y="9536"/>
                  </a:moveTo>
                  <a:cubicBezTo>
                    <a:pt x="123031" y="95261"/>
                    <a:pt x="246063" y="180986"/>
                    <a:pt x="361950" y="180986"/>
                  </a:cubicBezTo>
                  <a:cubicBezTo>
                    <a:pt x="477837" y="180986"/>
                    <a:pt x="582613" y="12711"/>
                    <a:pt x="695325" y="9536"/>
                  </a:cubicBezTo>
                  <a:cubicBezTo>
                    <a:pt x="808037" y="6361"/>
                    <a:pt x="923925" y="161936"/>
                    <a:pt x="1038225" y="161936"/>
                  </a:cubicBezTo>
                  <a:cubicBezTo>
                    <a:pt x="1152525" y="161936"/>
                    <a:pt x="1266825" y="7948"/>
                    <a:pt x="1381125" y="9536"/>
                  </a:cubicBezTo>
                  <a:cubicBezTo>
                    <a:pt x="1495425" y="11124"/>
                    <a:pt x="1608138" y="171461"/>
                    <a:pt x="1724025" y="171461"/>
                  </a:cubicBezTo>
                  <a:cubicBezTo>
                    <a:pt x="1839912" y="171461"/>
                    <a:pt x="1962150" y="7948"/>
                    <a:pt x="2076450" y="9536"/>
                  </a:cubicBezTo>
                  <a:cubicBezTo>
                    <a:pt x="2190750" y="11124"/>
                    <a:pt x="2298700" y="180986"/>
                    <a:pt x="2409825" y="180986"/>
                  </a:cubicBezTo>
                  <a:cubicBezTo>
                    <a:pt x="2520950" y="180986"/>
                    <a:pt x="2630488" y="9536"/>
                    <a:pt x="2743200" y="9536"/>
                  </a:cubicBezTo>
                  <a:cubicBezTo>
                    <a:pt x="2855912" y="9536"/>
                    <a:pt x="2970213" y="179399"/>
                    <a:pt x="3086100" y="180986"/>
                  </a:cubicBezTo>
                  <a:cubicBezTo>
                    <a:pt x="3201987" y="182573"/>
                    <a:pt x="3322638" y="20648"/>
                    <a:pt x="3438525" y="19061"/>
                  </a:cubicBezTo>
                  <a:cubicBezTo>
                    <a:pt x="3554412" y="17474"/>
                    <a:pt x="3665538" y="174636"/>
                    <a:pt x="3781425" y="171461"/>
                  </a:cubicBezTo>
                  <a:cubicBezTo>
                    <a:pt x="3897312" y="168286"/>
                    <a:pt x="4019550" y="-1577"/>
                    <a:pt x="4133850" y="11"/>
                  </a:cubicBezTo>
                  <a:cubicBezTo>
                    <a:pt x="4248150" y="1598"/>
                    <a:pt x="4352925" y="179399"/>
                    <a:pt x="4467225" y="180986"/>
                  </a:cubicBezTo>
                  <a:cubicBezTo>
                    <a:pt x="4581525" y="182574"/>
                    <a:pt x="4705350" y="9536"/>
                    <a:pt x="4819650" y="9536"/>
                  </a:cubicBezTo>
                  <a:cubicBezTo>
                    <a:pt x="4933950" y="9536"/>
                    <a:pt x="5037138" y="182573"/>
                    <a:pt x="5153025" y="180986"/>
                  </a:cubicBezTo>
                  <a:cubicBezTo>
                    <a:pt x="5268912" y="179399"/>
                    <a:pt x="5397500" y="11"/>
                    <a:pt x="5514975" y="11"/>
                  </a:cubicBezTo>
                  <a:cubicBezTo>
                    <a:pt x="5632450" y="11"/>
                    <a:pt x="5745163" y="180986"/>
                    <a:pt x="5857875" y="180986"/>
                  </a:cubicBezTo>
                  <a:cubicBezTo>
                    <a:pt x="5970587" y="180986"/>
                    <a:pt x="6080125" y="11"/>
                    <a:pt x="6191250" y="11"/>
                  </a:cubicBezTo>
                  <a:cubicBezTo>
                    <a:pt x="6302375" y="11"/>
                    <a:pt x="6411913" y="179399"/>
                    <a:pt x="6524625" y="180986"/>
                  </a:cubicBezTo>
                  <a:cubicBezTo>
                    <a:pt x="6637337" y="182573"/>
                    <a:pt x="6751638" y="11123"/>
                    <a:pt x="6867525" y="9536"/>
                  </a:cubicBezTo>
                  <a:cubicBezTo>
                    <a:pt x="6983412" y="7949"/>
                    <a:pt x="7102475" y="171461"/>
                    <a:pt x="7219950" y="171461"/>
                  </a:cubicBezTo>
                  <a:cubicBezTo>
                    <a:pt x="7337425" y="171461"/>
                    <a:pt x="7458075" y="9536"/>
                    <a:pt x="7572375" y="9536"/>
                  </a:cubicBezTo>
                  <a:cubicBezTo>
                    <a:pt x="7686675" y="9536"/>
                    <a:pt x="7793038" y="173048"/>
                    <a:pt x="7905750" y="171461"/>
                  </a:cubicBezTo>
                  <a:cubicBezTo>
                    <a:pt x="8018462" y="169874"/>
                    <a:pt x="8135938" y="11"/>
                    <a:pt x="8248650" y="11"/>
                  </a:cubicBezTo>
                  <a:cubicBezTo>
                    <a:pt x="8361362" y="11"/>
                    <a:pt x="8467725" y="166698"/>
                    <a:pt x="8582025" y="171461"/>
                  </a:cubicBezTo>
                  <a:cubicBezTo>
                    <a:pt x="8696325" y="176224"/>
                    <a:pt x="8821738" y="26999"/>
                    <a:pt x="8934450" y="28586"/>
                  </a:cubicBezTo>
                  <a:cubicBezTo>
                    <a:pt x="9047162" y="30173"/>
                    <a:pt x="9152731" y="105579"/>
                    <a:pt x="9258300" y="180986"/>
                  </a:cubicBezTo>
                </a:path>
              </a:pathLst>
            </a:cu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" name="フリーフォーム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>
            <a:xfrm>
              <a:off x="5105400" y="3971926"/>
              <a:ext cx="5248275" cy="171450"/>
            </a:xfrm>
            <a:custGeom>
              <a:avLst/>
              <a:gdLst>
                <a:gd name="connsiteX0" fmla="*/ 0 w 9258300"/>
                <a:gd name="connsiteY0" fmla="*/ 9536 h 180997"/>
                <a:gd name="connsiteX1" fmla="*/ 361950 w 9258300"/>
                <a:gd name="connsiteY1" fmla="*/ 180986 h 180997"/>
                <a:gd name="connsiteX2" fmla="*/ 695325 w 9258300"/>
                <a:gd name="connsiteY2" fmla="*/ 9536 h 180997"/>
                <a:gd name="connsiteX3" fmla="*/ 1038225 w 9258300"/>
                <a:gd name="connsiteY3" fmla="*/ 161936 h 180997"/>
                <a:gd name="connsiteX4" fmla="*/ 1381125 w 9258300"/>
                <a:gd name="connsiteY4" fmla="*/ 9536 h 180997"/>
                <a:gd name="connsiteX5" fmla="*/ 1724025 w 9258300"/>
                <a:gd name="connsiteY5" fmla="*/ 171461 h 180997"/>
                <a:gd name="connsiteX6" fmla="*/ 2076450 w 9258300"/>
                <a:gd name="connsiteY6" fmla="*/ 9536 h 180997"/>
                <a:gd name="connsiteX7" fmla="*/ 2409825 w 9258300"/>
                <a:gd name="connsiteY7" fmla="*/ 180986 h 180997"/>
                <a:gd name="connsiteX8" fmla="*/ 2743200 w 9258300"/>
                <a:gd name="connsiteY8" fmla="*/ 9536 h 180997"/>
                <a:gd name="connsiteX9" fmla="*/ 3086100 w 9258300"/>
                <a:gd name="connsiteY9" fmla="*/ 180986 h 180997"/>
                <a:gd name="connsiteX10" fmla="*/ 3438525 w 9258300"/>
                <a:gd name="connsiteY10" fmla="*/ 19061 h 180997"/>
                <a:gd name="connsiteX11" fmla="*/ 3781425 w 9258300"/>
                <a:gd name="connsiteY11" fmla="*/ 171461 h 180997"/>
                <a:gd name="connsiteX12" fmla="*/ 4133850 w 9258300"/>
                <a:gd name="connsiteY12" fmla="*/ 11 h 180997"/>
                <a:gd name="connsiteX13" fmla="*/ 4467225 w 9258300"/>
                <a:gd name="connsiteY13" fmla="*/ 180986 h 180997"/>
                <a:gd name="connsiteX14" fmla="*/ 4819650 w 9258300"/>
                <a:gd name="connsiteY14" fmla="*/ 9536 h 180997"/>
                <a:gd name="connsiteX15" fmla="*/ 5153025 w 9258300"/>
                <a:gd name="connsiteY15" fmla="*/ 180986 h 180997"/>
                <a:gd name="connsiteX16" fmla="*/ 5514975 w 9258300"/>
                <a:gd name="connsiteY16" fmla="*/ 11 h 180997"/>
                <a:gd name="connsiteX17" fmla="*/ 5857875 w 9258300"/>
                <a:gd name="connsiteY17" fmla="*/ 180986 h 180997"/>
                <a:gd name="connsiteX18" fmla="*/ 6191250 w 9258300"/>
                <a:gd name="connsiteY18" fmla="*/ 11 h 180997"/>
                <a:gd name="connsiteX19" fmla="*/ 6524625 w 9258300"/>
                <a:gd name="connsiteY19" fmla="*/ 180986 h 180997"/>
                <a:gd name="connsiteX20" fmla="*/ 6867525 w 9258300"/>
                <a:gd name="connsiteY20" fmla="*/ 9536 h 180997"/>
                <a:gd name="connsiteX21" fmla="*/ 7219950 w 9258300"/>
                <a:gd name="connsiteY21" fmla="*/ 171461 h 180997"/>
                <a:gd name="connsiteX22" fmla="*/ 7572375 w 9258300"/>
                <a:gd name="connsiteY22" fmla="*/ 9536 h 180997"/>
                <a:gd name="connsiteX23" fmla="*/ 7905750 w 9258300"/>
                <a:gd name="connsiteY23" fmla="*/ 171461 h 180997"/>
                <a:gd name="connsiteX24" fmla="*/ 8248650 w 9258300"/>
                <a:gd name="connsiteY24" fmla="*/ 11 h 180997"/>
                <a:gd name="connsiteX25" fmla="*/ 8582025 w 9258300"/>
                <a:gd name="connsiteY25" fmla="*/ 171461 h 180997"/>
                <a:gd name="connsiteX26" fmla="*/ 8934450 w 9258300"/>
                <a:gd name="connsiteY26" fmla="*/ 28586 h 180997"/>
                <a:gd name="connsiteX27" fmla="*/ 9258300 w 9258300"/>
                <a:gd name="connsiteY27" fmla="*/ 180986 h 18099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</a:cxnLst>
              <a:rect l="l" t="t" r="r" b="b"/>
              <a:pathLst>
                <a:path w="9258300" h="180997">
                  <a:moveTo>
                    <a:pt x="0" y="9536"/>
                  </a:moveTo>
                  <a:cubicBezTo>
                    <a:pt x="123031" y="95261"/>
                    <a:pt x="246063" y="180986"/>
                    <a:pt x="361950" y="180986"/>
                  </a:cubicBezTo>
                  <a:cubicBezTo>
                    <a:pt x="477837" y="180986"/>
                    <a:pt x="582613" y="12711"/>
                    <a:pt x="695325" y="9536"/>
                  </a:cubicBezTo>
                  <a:cubicBezTo>
                    <a:pt x="808037" y="6361"/>
                    <a:pt x="923925" y="161936"/>
                    <a:pt x="1038225" y="161936"/>
                  </a:cubicBezTo>
                  <a:cubicBezTo>
                    <a:pt x="1152525" y="161936"/>
                    <a:pt x="1266825" y="7948"/>
                    <a:pt x="1381125" y="9536"/>
                  </a:cubicBezTo>
                  <a:cubicBezTo>
                    <a:pt x="1495425" y="11124"/>
                    <a:pt x="1608138" y="171461"/>
                    <a:pt x="1724025" y="171461"/>
                  </a:cubicBezTo>
                  <a:cubicBezTo>
                    <a:pt x="1839912" y="171461"/>
                    <a:pt x="1962150" y="7948"/>
                    <a:pt x="2076450" y="9536"/>
                  </a:cubicBezTo>
                  <a:cubicBezTo>
                    <a:pt x="2190750" y="11124"/>
                    <a:pt x="2298700" y="180986"/>
                    <a:pt x="2409825" y="180986"/>
                  </a:cubicBezTo>
                  <a:cubicBezTo>
                    <a:pt x="2520950" y="180986"/>
                    <a:pt x="2630488" y="9536"/>
                    <a:pt x="2743200" y="9536"/>
                  </a:cubicBezTo>
                  <a:cubicBezTo>
                    <a:pt x="2855912" y="9536"/>
                    <a:pt x="2970213" y="179399"/>
                    <a:pt x="3086100" y="180986"/>
                  </a:cubicBezTo>
                  <a:cubicBezTo>
                    <a:pt x="3201987" y="182573"/>
                    <a:pt x="3322638" y="20648"/>
                    <a:pt x="3438525" y="19061"/>
                  </a:cubicBezTo>
                  <a:cubicBezTo>
                    <a:pt x="3554412" y="17474"/>
                    <a:pt x="3665538" y="174636"/>
                    <a:pt x="3781425" y="171461"/>
                  </a:cubicBezTo>
                  <a:cubicBezTo>
                    <a:pt x="3897312" y="168286"/>
                    <a:pt x="4019550" y="-1577"/>
                    <a:pt x="4133850" y="11"/>
                  </a:cubicBezTo>
                  <a:cubicBezTo>
                    <a:pt x="4248150" y="1598"/>
                    <a:pt x="4352925" y="179399"/>
                    <a:pt x="4467225" y="180986"/>
                  </a:cubicBezTo>
                  <a:cubicBezTo>
                    <a:pt x="4581525" y="182574"/>
                    <a:pt x="4705350" y="9536"/>
                    <a:pt x="4819650" y="9536"/>
                  </a:cubicBezTo>
                  <a:cubicBezTo>
                    <a:pt x="4933950" y="9536"/>
                    <a:pt x="5037138" y="182573"/>
                    <a:pt x="5153025" y="180986"/>
                  </a:cubicBezTo>
                  <a:cubicBezTo>
                    <a:pt x="5268912" y="179399"/>
                    <a:pt x="5397500" y="11"/>
                    <a:pt x="5514975" y="11"/>
                  </a:cubicBezTo>
                  <a:cubicBezTo>
                    <a:pt x="5632450" y="11"/>
                    <a:pt x="5745163" y="180986"/>
                    <a:pt x="5857875" y="180986"/>
                  </a:cubicBezTo>
                  <a:cubicBezTo>
                    <a:pt x="5970587" y="180986"/>
                    <a:pt x="6080125" y="11"/>
                    <a:pt x="6191250" y="11"/>
                  </a:cubicBezTo>
                  <a:cubicBezTo>
                    <a:pt x="6302375" y="11"/>
                    <a:pt x="6411913" y="179399"/>
                    <a:pt x="6524625" y="180986"/>
                  </a:cubicBezTo>
                  <a:cubicBezTo>
                    <a:pt x="6637337" y="182573"/>
                    <a:pt x="6751638" y="11123"/>
                    <a:pt x="6867525" y="9536"/>
                  </a:cubicBezTo>
                  <a:cubicBezTo>
                    <a:pt x="6983412" y="7949"/>
                    <a:pt x="7102475" y="171461"/>
                    <a:pt x="7219950" y="171461"/>
                  </a:cubicBezTo>
                  <a:cubicBezTo>
                    <a:pt x="7337425" y="171461"/>
                    <a:pt x="7458075" y="9536"/>
                    <a:pt x="7572375" y="9536"/>
                  </a:cubicBezTo>
                  <a:cubicBezTo>
                    <a:pt x="7686675" y="9536"/>
                    <a:pt x="7793038" y="173048"/>
                    <a:pt x="7905750" y="171461"/>
                  </a:cubicBezTo>
                  <a:cubicBezTo>
                    <a:pt x="8018462" y="169874"/>
                    <a:pt x="8135938" y="11"/>
                    <a:pt x="8248650" y="11"/>
                  </a:cubicBezTo>
                  <a:cubicBezTo>
                    <a:pt x="8361362" y="11"/>
                    <a:pt x="8467725" y="166698"/>
                    <a:pt x="8582025" y="171461"/>
                  </a:cubicBezTo>
                  <a:cubicBezTo>
                    <a:pt x="8696325" y="176224"/>
                    <a:pt x="8821738" y="26999"/>
                    <a:pt x="8934450" y="28586"/>
                  </a:cubicBezTo>
                  <a:cubicBezTo>
                    <a:pt x="9047162" y="30173"/>
                    <a:pt x="9152731" y="105579"/>
                    <a:pt x="9258300" y="180986"/>
                  </a:cubicBezTo>
                </a:path>
              </a:pathLst>
            </a:cu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GrpSpPr/>
        </xdr:nvGrpSpPr>
        <xdr:grpSpPr>
          <a:xfrm>
            <a:off x="0" y="4019550"/>
            <a:ext cx="10829925" cy="142875"/>
            <a:chOff x="0" y="3952876"/>
            <a:chExt cx="10353675" cy="190500"/>
          </a:xfrm>
        </xdr:grpSpPr>
        <xdr:sp macro="" textlink="">
          <xdr:nvSpPr>
            <xdr:cNvPr id="8" name="フリーフォーム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>
            <a:xfrm>
              <a:off x="0" y="3952876"/>
              <a:ext cx="5248275" cy="171450"/>
            </a:xfrm>
            <a:custGeom>
              <a:avLst/>
              <a:gdLst>
                <a:gd name="connsiteX0" fmla="*/ 0 w 9258300"/>
                <a:gd name="connsiteY0" fmla="*/ 9536 h 180997"/>
                <a:gd name="connsiteX1" fmla="*/ 361950 w 9258300"/>
                <a:gd name="connsiteY1" fmla="*/ 180986 h 180997"/>
                <a:gd name="connsiteX2" fmla="*/ 695325 w 9258300"/>
                <a:gd name="connsiteY2" fmla="*/ 9536 h 180997"/>
                <a:gd name="connsiteX3" fmla="*/ 1038225 w 9258300"/>
                <a:gd name="connsiteY3" fmla="*/ 161936 h 180997"/>
                <a:gd name="connsiteX4" fmla="*/ 1381125 w 9258300"/>
                <a:gd name="connsiteY4" fmla="*/ 9536 h 180997"/>
                <a:gd name="connsiteX5" fmla="*/ 1724025 w 9258300"/>
                <a:gd name="connsiteY5" fmla="*/ 171461 h 180997"/>
                <a:gd name="connsiteX6" fmla="*/ 2076450 w 9258300"/>
                <a:gd name="connsiteY6" fmla="*/ 9536 h 180997"/>
                <a:gd name="connsiteX7" fmla="*/ 2409825 w 9258300"/>
                <a:gd name="connsiteY7" fmla="*/ 180986 h 180997"/>
                <a:gd name="connsiteX8" fmla="*/ 2743200 w 9258300"/>
                <a:gd name="connsiteY8" fmla="*/ 9536 h 180997"/>
                <a:gd name="connsiteX9" fmla="*/ 3086100 w 9258300"/>
                <a:gd name="connsiteY9" fmla="*/ 180986 h 180997"/>
                <a:gd name="connsiteX10" fmla="*/ 3438525 w 9258300"/>
                <a:gd name="connsiteY10" fmla="*/ 19061 h 180997"/>
                <a:gd name="connsiteX11" fmla="*/ 3781425 w 9258300"/>
                <a:gd name="connsiteY11" fmla="*/ 171461 h 180997"/>
                <a:gd name="connsiteX12" fmla="*/ 4133850 w 9258300"/>
                <a:gd name="connsiteY12" fmla="*/ 11 h 180997"/>
                <a:gd name="connsiteX13" fmla="*/ 4467225 w 9258300"/>
                <a:gd name="connsiteY13" fmla="*/ 180986 h 180997"/>
                <a:gd name="connsiteX14" fmla="*/ 4819650 w 9258300"/>
                <a:gd name="connsiteY14" fmla="*/ 9536 h 180997"/>
                <a:gd name="connsiteX15" fmla="*/ 5153025 w 9258300"/>
                <a:gd name="connsiteY15" fmla="*/ 180986 h 180997"/>
                <a:gd name="connsiteX16" fmla="*/ 5514975 w 9258300"/>
                <a:gd name="connsiteY16" fmla="*/ 11 h 180997"/>
                <a:gd name="connsiteX17" fmla="*/ 5857875 w 9258300"/>
                <a:gd name="connsiteY17" fmla="*/ 180986 h 180997"/>
                <a:gd name="connsiteX18" fmla="*/ 6191250 w 9258300"/>
                <a:gd name="connsiteY18" fmla="*/ 11 h 180997"/>
                <a:gd name="connsiteX19" fmla="*/ 6524625 w 9258300"/>
                <a:gd name="connsiteY19" fmla="*/ 180986 h 180997"/>
                <a:gd name="connsiteX20" fmla="*/ 6867525 w 9258300"/>
                <a:gd name="connsiteY20" fmla="*/ 9536 h 180997"/>
                <a:gd name="connsiteX21" fmla="*/ 7219950 w 9258300"/>
                <a:gd name="connsiteY21" fmla="*/ 171461 h 180997"/>
                <a:gd name="connsiteX22" fmla="*/ 7572375 w 9258300"/>
                <a:gd name="connsiteY22" fmla="*/ 9536 h 180997"/>
                <a:gd name="connsiteX23" fmla="*/ 7905750 w 9258300"/>
                <a:gd name="connsiteY23" fmla="*/ 171461 h 180997"/>
                <a:gd name="connsiteX24" fmla="*/ 8248650 w 9258300"/>
                <a:gd name="connsiteY24" fmla="*/ 11 h 180997"/>
                <a:gd name="connsiteX25" fmla="*/ 8582025 w 9258300"/>
                <a:gd name="connsiteY25" fmla="*/ 171461 h 180997"/>
                <a:gd name="connsiteX26" fmla="*/ 8934450 w 9258300"/>
                <a:gd name="connsiteY26" fmla="*/ 28586 h 180997"/>
                <a:gd name="connsiteX27" fmla="*/ 9258300 w 9258300"/>
                <a:gd name="connsiteY27" fmla="*/ 180986 h 18099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</a:cxnLst>
              <a:rect l="l" t="t" r="r" b="b"/>
              <a:pathLst>
                <a:path w="9258300" h="180997">
                  <a:moveTo>
                    <a:pt x="0" y="9536"/>
                  </a:moveTo>
                  <a:cubicBezTo>
                    <a:pt x="123031" y="95261"/>
                    <a:pt x="246063" y="180986"/>
                    <a:pt x="361950" y="180986"/>
                  </a:cubicBezTo>
                  <a:cubicBezTo>
                    <a:pt x="477837" y="180986"/>
                    <a:pt x="582613" y="12711"/>
                    <a:pt x="695325" y="9536"/>
                  </a:cubicBezTo>
                  <a:cubicBezTo>
                    <a:pt x="808037" y="6361"/>
                    <a:pt x="923925" y="161936"/>
                    <a:pt x="1038225" y="161936"/>
                  </a:cubicBezTo>
                  <a:cubicBezTo>
                    <a:pt x="1152525" y="161936"/>
                    <a:pt x="1266825" y="7948"/>
                    <a:pt x="1381125" y="9536"/>
                  </a:cubicBezTo>
                  <a:cubicBezTo>
                    <a:pt x="1495425" y="11124"/>
                    <a:pt x="1608138" y="171461"/>
                    <a:pt x="1724025" y="171461"/>
                  </a:cubicBezTo>
                  <a:cubicBezTo>
                    <a:pt x="1839912" y="171461"/>
                    <a:pt x="1962150" y="7948"/>
                    <a:pt x="2076450" y="9536"/>
                  </a:cubicBezTo>
                  <a:cubicBezTo>
                    <a:pt x="2190750" y="11124"/>
                    <a:pt x="2298700" y="180986"/>
                    <a:pt x="2409825" y="180986"/>
                  </a:cubicBezTo>
                  <a:cubicBezTo>
                    <a:pt x="2520950" y="180986"/>
                    <a:pt x="2630488" y="9536"/>
                    <a:pt x="2743200" y="9536"/>
                  </a:cubicBezTo>
                  <a:cubicBezTo>
                    <a:pt x="2855912" y="9536"/>
                    <a:pt x="2970213" y="179399"/>
                    <a:pt x="3086100" y="180986"/>
                  </a:cubicBezTo>
                  <a:cubicBezTo>
                    <a:pt x="3201987" y="182573"/>
                    <a:pt x="3322638" y="20648"/>
                    <a:pt x="3438525" y="19061"/>
                  </a:cubicBezTo>
                  <a:cubicBezTo>
                    <a:pt x="3554412" y="17474"/>
                    <a:pt x="3665538" y="174636"/>
                    <a:pt x="3781425" y="171461"/>
                  </a:cubicBezTo>
                  <a:cubicBezTo>
                    <a:pt x="3897312" y="168286"/>
                    <a:pt x="4019550" y="-1577"/>
                    <a:pt x="4133850" y="11"/>
                  </a:cubicBezTo>
                  <a:cubicBezTo>
                    <a:pt x="4248150" y="1598"/>
                    <a:pt x="4352925" y="179399"/>
                    <a:pt x="4467225" y="180986"/>
                  </a:cubicBezTo>
                  <a:cubicBezTo>
                    <a:pt x="4581525" y="182574"/>
                    <a:pt x="4705350" y="9536"/>
                    <a:pt x="4819650" y="9536"/>
                  </a:cubicBezTo>
                  <a:cubicBezTo>
                    <a:pt x="4933950" y="9536"/>
                    <a:pt x="5037138" y="182573"/>
                    <a:pt x="5153025" y="180986"/>
                  </a:cubicBezTo>
                  <a:cubicBezTo>
                    <a:pt x="5268912" y="179399"/>
                    <a:pt x="5397500" y="11"/>
                    <a:pt x="5514975" y="11"/>
                  </a:cubicBezTo>
                  <a:cubicBezTo>
                    <a:pt x="5632450" y="11"/>
                    <a:pt x="5745163" y="180986"/>
                    <a:pt x="5857875" y="180986"/>
                  </a:cubicBezTo>
                  <a:cubicBezTo>
                    <a:pt x="5970587" y="180986"/>
                    <a:pt x="6080125" y="11"/>
                    <a:pt x="6191250" y="11"/>
                  </a:cubicBezTo>
                  <a:cubicBezTo>
                    <a:pt x="6302375" y="11"/>
                    <a:pt x="6411913" y="179399"/>
                    <a:pt x="6524625" y="180986"/>
                  </a:cubicBezTo>
                  <a:cubicBezTo>
                    <a:pt x="6637337" y="182573"/>
                    <a:pt x="6751638" y="11123"/>
                    <a:pt x="6867525" y="9536"/>
                  </a:cubicBezTo>
                  <a:cubicBezTo>
                    <a:pt x="6983412" y="7949"/>
                    <a:pt x="7102475" y="171461"/>
                    <a:pt x="7219950" y="171461"/>
                  </a:cubicBezTo>
                  <a:cubicBezTo>
                    <a:pt x="7337425" y="171461"/>
                    <a:pt x="7458075" y="9536"/>
                    <a:pt x="7572375" y="9536"/>
                  </a:cubicBezTo>
                  <a:cubicBezTo>
                    <a:pt x="7686675" y="9536"/>
                    <a:pt x="7793038" y="173048"/>
                    <a:pt x="7905750" y="171461"/>
                  </a:cubicBezTo>
                  <a:cubicBezTo>
                    <a:pt x="8018462" y="169874"/>
                    <a:pt x="8135938" y="11"/>
                    <a:pt x="8248650" y="11"/>
                  </a:cubicBezTo>
                  <a:cubicBezTo>
                    <a:pt x="8361362" y="11"/>
                    <a:pt x="8467725" y="166698"/>
                    <a:pt x="8582025" y="171461"/>
                  </a:cubicBezTo>
                  <a:cubicBezTo>
                    <a:pt x="8696325" y="176224"/>
                    <a:pt x="8821738" y="26999"/>
                    <a:pt x="8934450" y="28586"/>
                  </a:cubicBezTo>
                  <a:cubicBezTo>
                    <a:pt x="9047162" y="30173"/>
                    <a:pt x="9152731" y="105579"/>
                    <a:pt x="9258300" y="180986"/>
                  </a:cubicBezTo>
                </a:path>
              </a:pathLst>
            </a:cu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" name="フリーフォーム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>
            <a:xfrm>
              <a:off x="5105400" y="3971926"/>
              <a:ext cx="5248275" cy="171450"/>
            </a:xfrm>
            <a:custGeom>
              <a:avLst/>
              <a:gdLst>
                <a:gd name="connsiteX0" fmla="*/ 0 w 9258300"/>
                <a:gd name="connsiteY0" fmla="*/ 9536 h 180997"/>
                <a:gd name="connsiteX1" fmla="*/ 361950 w 9258300"/>
                <a:gd name="connsiteY1" fmla="*/ 180986 h 180997"/>
                <a:gd name="connsiteX2" fmla="*/ 695325 w 9258300"/>
                <a:gd name="connsiteY2" fmla="*/ 9536 h 180997"/>
                <a:gd name="connsiteX3" fmla="*/ 1038225 w 9258300"/>
                <a:gd name="connsiteY3" fmla="*/ 161936 h 180997"/>
                <a:gd name="connsiteX4" fmla="*/ 1381125 w 9258300"/>
                <a:gd name="connsiteY4" fmla="*/ 9536 h 180997"/>
                <a:gd name="connsiteX5" fmla="*/ 1724025 w 9258300"/>
                <a:gd name="connsiteY5" fmla="*/ 171461 h 180997"/>
                <a:gd name="connsiteX6" fmla="*/ 2076450 w 9258300"/>
                <a:gd name="connsiteY6" fmla="*/ 9536 h 180997"/>
                <a:gd name="connsiteX7" fmla="*/ 2409825 w 9258300"/>
                <a:gd name="connsiteY7" fmla="*/ 180986 h 180997"/>
                <a:gd name="connsiteX8" fmla="*/ 2743200 w 9258300"/>
                <a:gd name="connsiteY8" fmla="*/ 9536 h 180997"/>
                <a:gd name="connsiteX9" fmla="*/ 3086100 w 9258300"/>
                <a:gd name="connsiteY9" fmla="*/ 180986 h 180997"/>
                <a:gd name="connsiteX10" fmla="*/ 3438525 w 9258300"/>
                <a:gd name="connsiteY10" fmla="*/ 19061 h 180997"/>
                <a:gd name="connsiteX11" fmla="*/ 3781425 w 9258300"/>
                <a:gd name="connsiteY11" fmla="*/ 171461 h 180997"/>
                <a:gd name="connsiteX12" fmla="*/ 4133850 w 9258300"/>
                <a:gd name="connsiteY12" fmla="*/ 11 h 180997"/>
                <a:gd name="connsiteX13" fmla="*/ 4467225 w 9258300"/>
                <a:gd name="connsiteY13" fmla="*/ 180986 h 180997"/>
                <a:gd name="connsiteX14" fmla="*/ 4819650 w 9258300"/>
                <a:gd name="connsiteY14" fmla="*/ 9536 h 180997"/>
                <a:gd name="connsiteX15" fmla="*/ 5153025 w 9258300"/>
                <a:gd name="connsiteY15" fmla="*/ 180986 h 180997"/>
                <a:gd name="connsiteX16" fmla="*/ 5514975 w 9258300"/>
                <a:gd name="connsiteY16" fmla="*/ 11 h 180997"/>
                <a:gd name="connsiteX17" fmla="*/ 5857875 w 9258300"/>
                <a:gd name="connsiteY17" fmla="*/ 180986 h 180997"/>
                <a:gd name="connsiteX18" fmla="*/ 6191250 w 9258300"/>
                <a:gd name="connsiteY18" fmla="*/ 11 h 180997"/>
                <a:gd name="connsiteX19" fmla="*/ 6524625 w 9258300"/>
                <a:gd name="connsiteY19" fmla="*/ 180986 h 180997"/>
                <a:gd name="connsiteX20" fmla="*/ 6867525 w 9258300"/>
                <a:gd name="connsiteY20" fmla="*/ 9536 h 180997"/>
                <a:gd name="connsiteX21" fmla="*/ 7219950 w 9258300"/>
                <a:gd name="connsiteY21" fmla="*/ 171461 h 180997"/>
                <a:gd name="connsiteX22" fmla="*/ 7572375 w 9258300"/>
                <a:gd name="connsiteY22" fmla="*/ 9536 h 180997"/>
                <a:gd name="connsiteX23" fmla="*/ 7905750 w 9258300"/>
                <a:gd name="connsiteY23" fmla="*/ 171461 h 180997"/>
                <a:gd name="connsiteX24" fmla="*/ 8248650 w 9258300"/>
                <a:gd name="connsiteY24" fmla="*/ 11 h 180997"/>
                <a:gd name="connsiteX25" fmla="*/ 8582025 w 9258300"/>
                <a:gd name="connsiteY25" fmla="*/ 171461 h 180997"/>
                <a:gd name="connsiteX26" fmla="*/ 8934450 w 9258300"/>
                <a:gd name="connsiteY26" fmla="*/ 28586 h 180997"/>
                <a:gd name="connsiteX27" fmla="*/ 9258300 w 9258300"/>
                <a:gd name="connsiteY27" fmla="*/ 180986 h 18099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</a:cxnLst>
              <a:rect l="l" t="t" r="r" b="b"/>
              <a:pathLst>
                <a:path w="9258300" h="180997">
                  <a:moveTo>
                    <a:pt x="0" y="9536"/>
                  </a:moveTo>
                  <a:cubicBezTo>
                    <a:pt x="123031" y="95261"/>
                    <a:pt x="246063" y="180986"/>
                    <a:pt x="361950" y="180986"/>
                  </a:cubicBezTo>
                  <a:cubicBezTo>
                    <a:pt x="477837" y="180986"/>
                    <a:pt x="582613" y="12711"/>
                    <a:pt x="695325" y="9536"/>
                  </a:cubicBezTo>
                  <a:cubicBezTo>
                    <a:pt x="808037" y="6361"/>
                    <a:pt x="923925" y="161936"/>
                    <a:pt x="1038225" y="161936"/>
                  </a:cubicBezTo>
                  <a:cubicBezTo>
                    <a:pt x="1152525" y="161936"/>
                    <a:pt x="1266825" y="7948"/>
                    <a:pt x="1381125" y="9536"/>
                  </a:cubicBezTo>
                  <a:cubicBezTo>
                    <a:pt x="1495425" y="11124"/>
                    <a:pt x="1608138" y="171461"/>
                    <a:pt x="1724025" y="171461"/>
                  </a:cubicBezTo>
                  <a:cubicBezTo>
                    <a:pt x="1839912" y="171461"/>
                    <a:pt x="1962150" y="7948"/>
                    <a:pt x="2076450" y="9536"/>
                  </a:cubicBezTo>
                  <a:cubicBezTo>
                    <a:pt x="2190750" y="11124"/>
                    <a:pt x="2298700" y="180986"/>
                    <a:pt x="2409825" y="180986"/>
                  </a:cubicBezTo>
                  <a:cubicBezTo>
                    <a:pt x="2520950" y="180986"/>
                    <a:pt x="2630488" y="9536"/>
                    <a:pt x="2743200" y="9536"/>
                  </a:cubicBezTo>
                  <a:cubicBezTo>
                    <a:pt x="2855912" y="9536"/>
                    <a:pt x="2970213" y="179399"/>
                    <a:pt x="3086100" y="180986"/>
                  </a:cubicBezTo>
                  <a:cubicBezTo>
                    <a:pt x="3201987" y="182573"/>
                    <a:pt x="3322638" y="20648"/>
                    <a:pt x="3438525" y="19061"/>
                  </a:cubicBezTo>
                  <a:cubicBezTo>
                    <a:pt x="3554412" y="17474"/>
                    <a:pt x="3665538" y="174636"/>
                    <a:pt x="3781425" y="171461"/>
                  </a:cubicBezTo>
                  <a:cubicBezTo>
                    <a:pt x="3897312" y="168286"/>
                    <a:pt x="4019550" y="-1577"/>
                    <a:pt x="4133850" y="11"/>
                  </a:cubicBezTo>
                  <a:cubicBezTo>
                    <a:pt x="4248150" y="1598"/>
                    <a:pt x="4352925" y="179399"/>
                    <a:pt x="4467225" y="180986"/>
                  </a:cubicBezTo>
                  <a:cubicBezTo>
                    <a:pt x="4581525" y="182574"/>
                    <a:pt x="4705350" y="9536"/>
                    <a:pt x="4819650" y="9536"/>
                  </a:cubicBezTo>
                  <a:cubicBezTo>
                    <a:pt x="4933950" y="9536"/>
                    <a:pt x="5037138" y="182573"/>
                    <a:pt x="5153025" y="180986"/>
                  </a:cubicBezTo>
                  <a:cubicBezTo>
                    <a:pt x="5268912" y="179399"/>
                    <a:pt x="5397500" y="11"/>
                    <a:pt x="5514975" y="11"/>
                  </a:cubicBezTo>
                  <a:cubicBezTo>
                    <a:pt x="5632450" y="11"/>
                    <a:pt x="5745163" y="180986"/>
                    <a:pt x="5857875" y="180986"/>
                  </a:cubicBezTo>
                  <a:cubicBezTo>
                    <a:pt x="5970587" y="180986"/>
                    <a:pt x="6080125" y="11"/>
                    <a:pt x="6191250" y="11"/>
                  </a:cubicBezTo>
                  <a:cubicBezTo>
                    <a:pt x="6302375" y="11"/>
                    <a:pt x="6411913" y="179399"/>
                    <a:pt x="6524625" y="180986"/>
                  </a:cubicBezTo>
                  <a:cubicBezTo>
                    <a:pt x="6637337" y="182573"/>
                    <a:pt x="6751638" y="11123"/>
                    <a:pt x="6867525" y="9536"/>
                  </a:cubicBezTo>
                  <a:cubicBezTo>
                    <a:pt x="6983412" y="7949"/>
                    <a:pt x="7102475" y="171461"/>
                    <a:pt x="7219950" y="171461"/>
                  </a:cubicBezTo>
                  <a:cubicBezTo>
                    <a:pt x="7337425" y="171461"/>
                    <a:pt x="7458075" y="9536"/>
                    <a:pt x="7572375" y="9536"/>
                  </a:cubicBezTo>
                  <a:cubicBezTo>
                    <a:pt x="7686675" y="9536"/>
                    <a:pt x="7793038" y="173048"/>
                    <a:pt x="7905750" y="171461"/>
                  </a:cubicBezTo>
                  <a:cubicBezTo>
                    <a:pt x="8018462" y="169874"/>
                    <a:pt x="8135938" y="11"/>
                    <a:pt x="8248650" y="11"/>
                  </a:cubicBezTo>
                  <a:cubicBezTo>
                    <a:pt x="8361362" y="11"/>
                    <a:pt x="8467725" y="166698"/>
                    <a:pt x="8582025" y="171461"/>
                  </a:cubicBezTo>
                  <a:cubicBezTo>
                    <a:pt x="8696325" y="176224"/>
                    <a:pt x="8821738" y="26999"/>
                    <a:pt x="8934450" y="28586"/>
                  </a:cubicBezTo>
                  <a:cubicBezTo>
                    <a:pt x="9047162" y="30173"/>
                    <a:pt x="9152731" y="105579"/>
                    <a:pt x="9258300" y="180986"/>
                  </a:cubicBezTo>
                </a:path>
              </a:pathLst>
            </a:cu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99"/>
  </sheetPr>
  <dimension ref="A1:X24"/>
  <sheetViews>
    <sheetView zoomScale="85" zoomScaleNormal="85" workbookViewId="0">
      <selection activeCell="L5" sqref="L5"/>
    </sheetView>
  </sheetViews>
  <sheetFormatPr defaultRowHeight="13.5" x14ac:dyDescent="0.15"/>
  <cols>
    <col min="1" max="1" width="1.25" style="1" customWidth="1"/>
    <col min="2" max="2" width="18.25" style="1" customWidth="1"/>
    <col min="3" max="3" width="1.25" style="1" customWidth="1"/>
    <col min="4" max="4" width="7" style="1" customWidth="1"/>
    <col min="5" max="5" width="2.5" style="13" customWidth="1"/>
    <col min="6" max="6" width="7" style="1" customWidth="1"/>
    <col min="7" max="22" width="5.625" style="1" customWidth="1"/>
    <col min="23" max="23" width="6.25" style="1" customWidth="1"/>
    <col min="24" max="24" width="5.12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24" x14ac:dyDescent="0.15">
      <c r="C1" s="25"/>
      <c r="D1" s="25"/>
      <c r="E1" s="25"/>
      <c r="F1" s="25"/>
      <c r="G1" s="25"/>
      <c r="H1" s="25"/>
      <c r="I1" s="25"/>
      <c r="J1" s="25" t="s">
        <v>9</v>
      </c>
      <c r="K1" s="25"/>
      <c r="L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2.5" customHeight="1" x14ac:dyDescent="0.15">
      <c r="B2" s="71" t="s">
        <v>26</v>
      </c>
      <c r="C2" s="71"/>
      <c r="D2" s="72">
        <v>43221</v>
      </c>
      <c r="E2" s="72"/>
      <c r="F2" s="72"/>
      <c r="G2" s="72"/>
      <c r="H2" s="27"/>
      <c r="I2" s="25"/>
      <c r="J2" s="25"/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2.75" customHeight="1" x14ac:dyDescent="0.2">
      <c r="A3" s="2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 customHeight="1" x14ac:dyDescent="0.15">
      <c r="A4" s="2"/>
      <c r="B4" s="16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R4" s="39" t="s">
        <v>21</v>
      </c>
      <c r="S4" s="40"/>
      <c r="T4" s="40"/>
      <c r="U4" s="40"/>
      <c r="V4" s="40"/>
      <c r="W4" s="40"/>
      <c r="X4" s="38"/>
    </row>
    <row r="5" spans="1:24" ht="20.25" customHeight="1" x14ac:dyDescent="0.15">
      <c r="A5" s="2"/>
      <c r="B5" s="2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R5" s="70" t="s">
        <v>27</v>
      </c>
      <c r="S5" s="70"/>
      <c r="T5" s="70"/>
      <c r="U5" s="70"/>
      <c r="V5" s="70"/>
      <c r="W5" s="70"/>
      <c r="X5" s="28" t="s">
        <v>10</v>
      </c>
    </row>
    <row r="6" spans="1:24" x14ac:dyDescent="0.15">
      <c r="A6" s="2"/>
      <c r="B6" s="2"/>
      <c r="C6" s="2"/>
      <c r="D6" s="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 x14ac:dyDescent="0.15">
      <c r="A7" s="3"/>
      <c r="B7" s="73" t="s">
        <v>0</v>
      </c>
      <c r="C7" s="8"/>
      <c r="D7" s="76" t="s">
        <v>1</v>
      </c>
      <c r="E7" s="77"/>
      <c r="F7" s="77"/>
      <c r="G7" s="78" t="s">
        <v>2</v>
      </c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80"/>
      <c r="W7" s="62" t="s">
        <v>8</v>
      </c>
      <c r="X7" s="63"/>
    </row>
    <row r="8" spans="1:24" ht="15.75" customHeight="1" x14ac:dyDescent="0.15">
      <c r="A8" s="9"/>
      <c r="B8" s="74"/>
      <c r="C8" s="10"/>
      <c r="D8" s="7" t="s">
        <v>3</v>
      </c>
      <c r="E8" s="11" t="s">
        <v>11</v>
      </c>
      <c r="F8" s="11" t="s">
        <v>6</v>
      </c>
      <c r="G8" s="81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3"/>
      <c r="W8" s="64"/>
      <c r="X8" s="65"/>
    </row>
    <row r="9" spans="1:24" ht="15.75" customHeight="1" x14ac:dyDescent="0.15">
      <c r="A9" s="5"/>
      <c r="B9" s="75"/>
      <c r="C9" s="6"/>
      <c r="D9" s="68" t="s">
        <v>5</v>
      </c>
      <c r="E9" s="69"/>
      <c r="F9" s="69"/>
      <c r="G9" s="84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6"/>
      <c r="W9" s="66"/>
      <c r="X9" s="67"/>
    </row>
    <row r="10" spans="1:24" ht="14.25" customHeight="1" x14ac:dyDescent="0.15">
      <c r="A10" s="103"/>
      <c r="B10" s="105" t="s">
        <v>25</v>
      </c>
      <c r="C10" s="107"/>
      <c r="D10" s="108"/>
      <c r="E10" s="110" t="s">
        <v>12</v>
      </c>
      <c r="F10" s="112">
        <f>ROUND(SUM(G11:U11,G13:V13),0)</f>
        <v>13</v>
      </c>
      <c r="G10" s="34">
        <f>IF($D$2&lt;&gt;"",DATE(YEAR($D$2),MONTH($D$2),1),"")</f>
        <v>43221</v>
      </c>
      <c r="H10" s="20">
        <f>G10+1</f>
        <v>43222</v>
      </c>
      <c r="I10" s="20">
        <f t="shared" ref="I10:U10" si="0">H10+1</f>
        <v>43223</v>
      </c>
      <c r="J10" s="20">
        <f t="shared" si="0"/>
        <v>43224</v>
      </c>
      <c r="K10" s="20">
        <f t="shared" si="0"/>
        <v>43225</v>
      </c>
      <c r="L10" s="20">
        <f t="shared" si="0"/>
        <v>43226</v>
      </c>
      <c r="M10" s="20">
        <f t="shared" si="0"/>
        <v>43227</v>
      </c>
      <c r="N10" s="20">
        <f t="shared" si="0"/>
        <v>43228</v>
      </c>
      <c r="O10" s="20">
        <f t="shared" si="0"/>
        <v>43229</v>
      </c>
      <c r="P10" s="20">
        <f t="shared" si="0"/>
        <v>43230</v>
      </c>
      <c r="Q10" s="20">
        <f t="shared" si="0"/>
        <v>43231</v>
      </c>
      <c r="R10" s="20">
        <f t="shared" si="0"/>
        <v>43232</v>
      </c>
      <c r="S10" s="20">
        <f t="shared" si="0"/>
        <v>43233</v>
      </c>
      <c r="T10" s="20">
        <f t="shared" si="0"/>
        <v>43234</v>
      </c>
      <c r="U10" s="20">
        <f t="shared" si="0"/>
        <v>43235</v>
      </c>
      <c r="V10" s="19"/>
      <c r="W10" s="87"/>
      <c r="X10" s="88"/>
    </row>
    <row r="11" spans="1:24" ht="25.5" customHeight="1" x14ac:dyDescent="0.15">
      <c r="A11" s="104"/>
      <c r="B11" s="106"/>
      <c r="C11" s="95"/>
      <c r="D11" s="109"/>
      <c r="E11" s="111"/>
      <c r="F11" s="113"/>
      <c r="G11" s="43">
        <v>1</v>
      </c>
      <c r="H11" s="44"/>
      <c r="I11" s="44">
        <v>2</v>
      </c>
      <c r="J11" s="44"/>
      <c r="K11" s="44"/>
      <c r="L11" s="44"/>
      <c r="M11" s="44">
        <v>2</v>
      </c>
      <c r="N11" s="44"/>
      <c r="O11" s="44"/>
      <c r="P11" s="44"/>
      <c r="Q11" s="44"/>
      <c r="R11" s="44"/>
      <c r="S11" s="44"/>
      <c r="T11" s="45"/>
      <c r="U11" s="45"/>
      <c r="V11" s="46"/>
      <c r="W11" s="89"/>
      <c r="X11" s="90"/>
    </row>
    <row r="12" spans="1:24" ht="14.25" customHeight="1" x14ac:dyDescent="0.15">
      <c r="A12" s="17"/>
      <c r="B12" s="93" t="s">
        <v>13</v>
      </c>
      <c r="C12" s="95"/>
      <c r="D12" s="97">
        <f>IFERROR(D10*F10,"")</f>
        <v>0</v>
      </c>
      <c r="E12" s="98"/>
      <c r="F12" s="99"/>
      <c r="G12" s="47">
        <f>U10+1</f>
        <v>43236</v>
      </c>
      <c r="H12" s="48">
        <f>G12+1</f>
        <v>43237</v>
      </c>
      <c r="I12" s="48">
        <f t="shared" ref="I12:R12" si="1">H12+1</f>
        <v>43238</v>
      </c>
      <c r="J12" s="48">
        <f t="shared" si="1"/>
        <v>43239</v>
      </c>
      <c r="K12" s="48">
        <f t="shared" si="1"/>
        <v>43240</v>
      </c>
      <c r="L12" s="48">
        <f t="shared" si="1"/>
        <v>43241</v>
      </c>
      <c r="M12" s="48">
        <f t="shared" si="1"/>
        <v>43242</v>
      </c>
      <c r="N12" s="48">
        <f t="shared" si="1"/>
        <v>43243</v>
      </c>
      <c r="O12" s="48">
        <f t="shared" si="1"/>
        <v>43244</v>
      </c>
      <c r="P12" s="48">
        <f t="shared" si="1"/>
        <v>43245</v>
      </c>
      <c r="Q12" s="48">
        <f t="shared" si="1"/>
        <v>43246</v>
      </c>
      <c r="R12" s="48">
        <f t="shared" si="1"/>
        <v>43247</v>
      </c>
      <c r="S12" s="48">
        <f>R12+1</f>
        <v>43248</v>
      </c>
      <c r="T12" s="49">
        <f>DAY(S12+1)</f>
        <v>29</v>
      </c>
      <c r="U12" s="50">
        <f>DAY(S12+2)</f>
        <v>30</v>
      </c>
      <c r="V12" s="51">
        <f>DAY(S12+3)</f>
        <v>31</v>
      </c>
      <c r="W12" s="89"/>
      <c r="X12" s="90"/>
    </row>
    <row r="13" spans="1:24" ht="25.5" customHeight="1" x14ac:dyDescent="0.15">
      <c r="A13" s="18"/>
      <c r="B13" s="94"/>
      <c r="C13" s="96"/>
      <c r="D13" s="100"/>
      <c r="E13" s="101"/>
      <c r="F13" s="102"/>
      <c r="G13" s="52">
        <v>2</v>
      </c>
      <c r="H13" s="53">
        <v>2</v>
      </c>
      <c r="I13" s="53"/>
      <c r="J13" s="53"/>
      <c r="K13" s="53"/>
      <c r="L13" s="53"/>
      <c r="M13" s="53"/>
      <c r="N13" s="53"/>
      <c r="O13" s="53">
        <v>2</v>
      </c>
      <c r="P13" s="53"/>
      <c r="Q13" s="53"/>
      <c r="R13" s="53">
        <v>2</v>
      </c>
      <c r="S13" s="53"/>
      <c r="T13" s="54"/>
      <c r="U13" s="54"/>
      <c r="V13" s="55"/>
      <c r="W13" s="91"/>
      <c r="X13" s="92"/>
    </row>
    <row r="14" spans="1:24" ht="14.25" customHeight="1" x14ac:dyDescent="0.15">
      <c r="A14" s="103"/>
      <c r="B14" s="105"/>
      <c r="C14" s="107"/>
      <c r="D14" s="108"/>
      <c r="E14" s="110" t="s">
        <v>4</v>
      </c>
      <c r="F14" s="112"/>
      <c r="G14" s="34">
        <f>IF($D$2&lt;&gt;"",DATE(YEAR($D$2),MONTH($D$2),1),"")</f>
        <v>43221</v>
      </c>
      <c r="H14" s="20">
        <f t="shared" ref="H14:U14" si="2">G14+1</f>
        <v>43222</v>
      </c>
      <c r="I14" s="20">
        <f t="shared" si="2"/>
        <v>43223</v>
      </c>
      <c r="J14" s="20">
        <f t="shared" si="2"/>
        <v>43224</v>
      </c>
      <c r="K14" s="20">
        <f t="shared" si="2"/>
        <v>43225</v>
      </c>
      <c r="L14" s="20">
        <f t="shared" si="2"/>
        <v>43226</v>
      </c>
      <c r="M14" s="20">
        <f t="shared" si="2"/>
        <v>43227</v>
      </c>
      <c r="N14" s="20">
        <f t="shared" si="2"/>
        <v>43228</v>
      </c>
      <c r="O14" s="20">
        <f t="shared" si="2"/>
        <v>43229</v>
      </c>
      <c r="P14" s="20">
        <f t="shared" si="2"/>
        <v>43230</v>
      </c>
      <c r="Q14" s="20">
        <f t="shared" si="2"/>
        <v>43231</v>
      </c>
      <c r="R14" s="20">
        <f t="shared" si="2"/>
        <v>43232</v>
      </c>
      <c r="S14" s="20">
        <f t="shared" si="2"/>
        <v>43233</v>
      </c>
      <c r="T14" s="20">
        <f t="shared" si="2"/>
        <v>43234</v>
      </c>
      <c r="U14" s="20">
        <f t="shared" si="2"/>
        <v>43235</v>
      </c>
      <c r="V14" s="19"/>
      <c r="W14" s="115"/>
      <c r="X14" s="116"/>
    </row>
    <row r="15" spans="1:24" ht="25.5" customHeight="1" x14ac:dyDescent="0.15">
      <c r="A15" s="104"/>
      <c r="B15" s="106"/>
      <c r="C15" s="95"/>
      <c r="D15" s="109"/>
      <c r="E15" s="111"/>
      <c r="F15" s="113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3"/>
      <c r="W15" s="117"/>
      <c r="X15" s="118"/>
    </row>
    <row r="17" spans="1:24" s="41" customFormat="1" ht="20.25" customHeight="1" x14ac:dyDescent="0.15">
      <c r="A17" s="41" t="s">
        <v>14</v>
      </c>
      <c r="B17" s="114" t="s">
        <v>15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</row>
    <row r="18" spans="1:24" s="41" customFormat="1" ht="20.25" customHeight="1" x14ac:dyDescent="0.15">
      <c r="A18" s="41" t="s">
        <v>14</v>
      </c>
      <c r="B18" s="114" t="s">
        <v>16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</row>
    <row r="19" spans="1:24" s="41" customFormat="1" ht="20.25" customHeight="1" x14ac:dyDescent="0.15">
      <c r="A19" s="41" t="s">
        <v>14</v>
      </c>
      <c r="B19" s="114" t="s">
        <v>17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</row>
    <row r="20" spans="1:24" s="41" customFormat="1" ht="20.25" customHeight="1" x14ac:dyDescent="0.15">
      <c r="A20" s="41" t="s">
        <v>14</v>
      </c>
      <c r="B20" s="114" t="s">
        <v>18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</row>
    <row r="21" spans="1:24" s="41" customFormat="1" ht="20.25" customHeight="1" x14ac:dyDescent="0.15">
      <c r="A21" s="41" t="s">
        <v>14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</row>
    <row r="22" spans="1:24" s="41" customFormat="1" ht="14.25" x14ac:dyDescent="0.15">
      <c r="E22" s="42"/>
    </row>
    <row r="23" spans="1:24" s="41" customFormat="1" ht="14.25" x14ac:dyDescent="0.15">
      <c r="E23" s="42"/>
    </row>
    <row r="24" spans="1:24" s="41" customFormat="1" ht="14.25" x14ac:dyDescent="0.15">
      <c r="E24" s="42"/>
    </row>
  </sheetData>
  <mergeCells count="30">
    <mergeCell ref="B21:X21"/>
    <mergeCell ref="W14:X15"/>
    <mergeCell ref="B17:X17"/>
    <mergeCell ref="B18:X18"/>
    <mergeCell ref="B19:X19"/>
    <mergeCell ref="B20:X20"/>
    <mergeCell ref="W10:X13"/>
    <mergeCell ref="B12:B13"/>
    <mergeCell ref="C12:C13"/>
    <mergeCell ref="D12:F13"/>
    <mergeCell ref="A14:A15"/>
    <mergeCell ref="B14:B15"/>
    <mergeCell ref="C14:C15"/>
    <mergeCell ref="D14:D15"/>
    <mergeCell ref="E14:E15"/>
    <mergeCell ref="F14:F15"/>
    <mergeCell ref="A10:A11"/>
    <mergeCell ref="B10:B11"/>
    <mergeCell ref="C10:C11"/>
    <mergeCell ref="D10:D11"/>
    <mergeCell ref="E10:E11"/>
    <mergeCell ref="F10:F11"/>
    <mergeCell ref="W7:X9"/>
    <mergeCell ref="D9:F9"/>
    <mergeCell ref="R5:W5"/>
    <mergeCell ref="B2:C2"/>
    <mergeCell ref="D2:G2"/>
    <mergeCell ref="B7:B9"/>
    <mergeCell ref="D7:F7"/>
    <mergeCell ref="G7:V9"/>
  </mergeCells>
  <phoneticPr fontId="1"/>
  <conditionalFormatting sqref="D12">
    <cfRule type="cellIs" dxfId="1571" priority="134" operator="equal">
      <formula>0</formula>
    </cfRule>
  </conditionalFormatting>
  <conditionalFormatting sqref="F10">
    <cfRule type="cellIs" dxfId="1570" priority="133" stopIfTrue="1" operator="equal">
      <formula>0</formula>
    </cfRule>
  </conditionalFormatting>
  <conditionalFormatting sqref="F14">
    <cfRule type="cellIs" dxfId="1569" priority="131" stopIfTrue="1" operator="equal">
      <formula>0</formula>
    </cfRule>
  </conditionalFormatting>
  <conditionalFormatting sqref="V12">
    <cfRule type="cellIs" dxfId="1568" priority="68" operator="notEqual">
      <formula>31</formula>
    </cfRule>
    <cfRule type="expression" dxfId="1567" priority="73">
      <formula>WEEKDAY(S12+3)=1</formula>
    </cfRule>
    <cfRule type="expression" dxfId="1566" priority="130">
      <formula>WEEKDAY(S12+3)=7</formula>
    </cfRule>
  </conditionalFormatting>
  <conditionalFormatting sqref="G10">
    <cfRule type="expression" dxfId="1565" priority="128">
      <formula>WEEKDAY(G10)=1</formula>
    </cfRule>
    <cfRule type="expression" dxfId="1564" priority="129">
      <formula>WEEKDAY(G10)=7</formula>
    </cfRule>
  </conditionalFormatting>
  <conditionalFormatting sqref="I10">
    <cfRule type="expression" dxfId="1563" priority="126">
      <formula>WEEKDAY(I10)=0</formula>
    </cfRule>
    <cfRule type="expression" dxfId="1562" priority="127">
      <formula>WEEKDAY(I10)=7</formula>
    </cfRule>
  </conditionalFormatting>
  <conditionalFormatting sqref="H10">
    <cfRule type="expression" dxfId="1561" priority="124">
      <formula>WEEKDAY(H10)=1</formula>
    </cfRule>
    <cfRule type="expression" dxfId="1560" priority="125">
      <formula>WEEKDAY(H10)=7</formula>
    </cfRule>
  </conditionalFormatting>
  <conditionalFormatting sqref="J10">
    <cfRule type="expression" dxfId="1559" priority="122">
      <formula>WEEKDAY(J10)=1</formula>
    </cfRule>
    <cfRule type="expression" dxfId="1558" priority="123">
      <formula>WEEKDAY(J10)=7</formula>
    </cfRule>
  </conditionalFormatting>
  <conditionalFormatting sqref="K10">
    <cfRule type="expression" dxfId="1557" priority="120">
      <formula>WEEKDAY(K10)=1</formula>
    </cfRule>
    <cfRule type="expression" dxfId="1556" priority="121">
      <formula>WEEKDAY(K10)=7</formula>
    </cfRule>
  </conditionalFormatting>
  <conditionalFormatting sqref="L10">
    <cfRule type="expression" dxfId="1555" priority="118">
      <formula>WEEKDAY(L10)=1</formula>
    </cfRule>
    <cfRule type="expression" dxfId="1554" priority="119">
      <formula>WEEKDAY(L10)=7</formula>
    </cfRule>
  </conditionalFormatting>
  <conditionalFormatting sqref="M10">
    <cfRule type="expression" dxfId="1553" priority="116">
      <formula>WEEKDAY(M10)=1</formula>
    </cfRule>
    <cfRule type="expression" dxfId="1552" priority="117">
      <formula>WEEKDAY(M10)=7</formula>
    </cfRule>
  </conditionalFormatting>
  <conditionalFormatting sqref="N10">
    <cfRule type="expression" dxfId="1551" priority="114">
      <formula>WEEKDAY(N10)=1</formula>
    </cfRule>
    <cfRule type="expression" dxfId="1550" priority="115">
      <formula>WEEKDAY(N10)=7</formula>
    </cfRule>
  </conditionalFormatting>
  <conditionalFormatting sqref="O10">
    <cfRule type="expression" dxfId="1549" priority="112">
      <formula>WEEKDAY(O10)=1</formula>
    </cfRule>
    <cfRule type="expression" dxfId="1548" priority="113">
      <formula>WEEKDAY(O10)=7</formula>
    </cfRule>
  </conditionalFormatting>
  <conditionalFormatting sqref="P10">
    <cfRule type="expression" dxfId="1547" priority="110">
      <formula>WEEKDAY(P10)=1</formula>
    </cfRule>
    <cfRule type="expression" dxfId="1546" priority="111">
      <formula>WEEKDAY(P10)=7</formula>
    </cfRule>
  </conditionalFormatting>
  <conditionalFormatting sqref="Q10">
    <cfRule type="expression" dxfId="1545" priority="108">
      <formula>WEEKDAY(Q10)=1</formula>
    </cfRule>
    <cfRule type="expression" dxfId="1544" priority="109">
      <formula>WEEKDAY(Q10)=7</formula>
    </cfRule>
  </conditionalFormatting>
  <conditionalFormatting sqref="R10">
    <cfRule type="expression" dxfId="1543" priority="106">
      <formula>WEEKDAY(R10)=1</formula>
    </cfRule>
    <cfRule type="expression" dxfId="1542" priority="107">
      <formula>WEEKDAY(R10)=7</formula>
    </cfRule>
  </conditionalFormatting>
  <conditionalFormatting sqref="S10">
    <cfRule type="expression" dxfId="1541" priority="104">
      <formula>WEEKDAY(S10)=1</formula>
    </cfRule>
    <cfRule type="expression" dxfId="1540" priority="105">
      <formula>WEEKDAY(S10)=7</formula>
    </cfRule>
  </conditionalFormatting>
  <conditionalFormatting sqref="T10">
    <cfRule type="expression" dxfId="1539" priority="102">
      <formula>WEEKDAY(T10)=1</formula>
    </cfRule>
    <cfRule type="expression" dxfId="1538" priority="103">
      <formula>WEEKDAY(T10)=7</formula>
    </cfRule>
  </conditionalFormatting>
  <conditionalFormatting sqref="U10">
    <cfRule type="expression" dxfId="1537" priority="100">
      <formula>WEEKDAY(U10)=1</formula>
    </cfRule>
    <cfRule type="expression" dxfId="1536" priority="101">
      <formula>WEEKDAY(U10)=7</formula>
    </cfRule>
  </conditionalFormatting>
  <conditionalFormatting sqref="G12">
    <cfRule type="expression" dxfId="1535" priority="98">
      <formula>WEEKDAY(G12)=1</formula>
    </cfRule>
    <cfRule type="expression" dxfId="1534" priority="99">
      <formula>WEEKDAY(G12)=7</formula>
    </cfRule>
  </conditionalFormatting>
  <conditionalFormatting sqref="H12">
    <cfRule type="expression" dxfId="1533" priority="96">
      <formula>WEEKDAY(H12)=1</formula>
    </cfRule>
    <cfRule type="expression" dxfId="1532" priority="97">
      <formula>WEEKDAY(H12)=7</formula>
    </cfRule>
  </conditionalFormatting>
  <conditionalFormatting sqref="I12">
    <cfRule type="expression" dxfId="1531" priority="94">
      <formula>WEEKDAY(I12)=1</formula>
    </cfRule>
    <cfRule type="expression" dxfId="1530" priority="95">
      <formula>WEEKDAY(I12)=7</formula>
    </cfRule>
  </conditionalFormatting>
  <conditionalFormatting sqref="J12">
    <cfRule type="expression" dxfId="1529" priority="92">
      <formula>WEEKDAY(J12)=1</formula>
    </cfRule>
    <cfRule type="expression" dxfId="1528" priority="93">
      <formula>WEEKDAY(J12)=7</formula>
    </cfRule>
  </conditionalFormatting>
  <conditionalFormatting sqref="K12">
    <cfRule type="expression" dxfId="1527" priority="90">
      <formula>WEEKDAY(K12)=1</formula>
    </cfRule>
    <cfRule type="expression" dxfId="1526" priority="91">
      <formula>WEEKDAY(K12)=7</formula>
    </cfRule>
  </conditionalFormatting>
  <conditionalFormatting sqref="L12">
    <cfRule type="expression" dxfId="1525" priority="88">
      <formula>WEEKDAY(L12)=1</formula>
    </cfRule>
    <cfRule type="expression" dxfId="1524" priority="89">
      <formula>WEEKDAY(L12)=7</formula>
    </cfRule>
  </conditionalFormatting>
  <conditionalFormatting sqref="M12">
    <cfRule type="expression" dxfId="1523" priority="86">
      <formula>WEEKDAY(M12)=1</formula>
    </cfRule>
    <cfRule type="expression" dxfId="1522" priority="87">
      <formula>WEEKDAY(M12)=7</formula>
    </cfRule>
  </conditionalFormatting>
  <conditionalFormatting sqref="N12">
    <cfRule type="expression" dxfId="1521" priority="84">
      <formula>WEEKDAY(N12)=1</formula>
    </cfRule>
    <cfRule type="expression" dxfId="1520" priority="85">
      <formula>WEEKDAY(N12)=7</formula>
    </cfRule>
  </conditionalFormatting>
  <conditionalFormatting sqref="O12">
    <cfRule type="expression" dxfId="1519" priority="82">
      <formula>WEEKDAY(O12)=1</formula>
    </cfRule>
    <cfRule type="expression" dxfId="1518" priority="83">
      <formula>WEEKDAY(O12)=7</formula>
    </cfRule>
  </conditionalFormatting>
  <conditionalFormatting sqref="P12">
    <cfRule type="expression" dxfId="1517" priority="80">
      <formula>WEEKDAY(P12)=1</formula>
    </cfRule>
    <cfRule type="expression" dxfId="1516" priority="81">
      <formula>WEEKDAY(P12)=7</formula>
    </cfRule>
  </conditionalFormatting>
  <conditionalFormatting sqref="Q12">
    <cfRule type="expression" dxfId="1515" priority="78">
      <formula>WEEKDAY(Q12)=1</formula>
    </cfRule>
    <cfRule type="expression" dxfId="1514" priority="79">
      <formula>WEEKDAY(Q12)=7</formula>
    </cfRule>
  </conditionalFormatting>
  <conditionalFormatting sqref="R12">
    <cfRule type="expression" dxfId="1513" priority="76">
      <formula>WEEKDAY(R12)=1</formula>
    </cfRule>
    <cfRule type="expression" dxfId="1512" priority="77">
      <formula>WEEKDAY(R12)=7</formula>
    </cfRule>
  </conditionalFormatting>
  <conditionalFormatting sqref="S12">
    <cfRule type="expression" dxfId="1511" priority="74">
      <formula>WEEKDAY(S12)=1</formula>
    </cfRule>
    <cfRule type="expression" dxfId="1510" priority="75">
      <formula>WEEKDAY(S12)=7</formula>
    </cfRule>
  </conditionalFormatting>
  <conditionalFormatting sqref="T12">
    <cfRule type="cellIs" dxfId="1509" priority="66" operator="notEqual">
      <formula>29</formula>
    </cfRule>
    <cfRule type="expression" dxfId="1508" priority="71">
      <formula>WEEKDAY(S12+1)=1</formula>
    </cfRule>
    <cfRule type="expression" dxfId="1507" priority="72">
      <formula>WEEKDAY(S12+1)=7</formula>
    </cfRule>
  </conditionalFormatting>
  <conditionalFormatting sqref="U12">
    <cfRule type="cellIs" dxfId="1506" priority="67" operator="notEqual">
      <formula>30</formula>
    </cfRule>
    <cfRule type="expression" dxfId="1505" priority="69">
      <formula>WEEKDAY(S12+2)=1</formula>
    </cfRule>
    <cfRule type="expression" dxfId="1504" priority="70">
      <formula>WEEKDAY(S12+2)=7</formula>
    </cfRule>
  </conditionalFormatting>
  <conditionalFormatting sqref="G14">
    <cfRule type="expression" dxfId="1503" priority="63">
      <formula>WEEKDAY(G14)=1</formula>
    </cfRule>
    <cfRule type="expression" dxfId="1502" priority="64">
      <formula>WEEKDAY(G14)=7</formula>
    </cfRule>
  </conditionalFormatting>
  <conditionalFormatting sqref="I14">
    <cfRule type="expression" dxfId="1501" priority="61">
      <formula>WEEKDAY(I14)=0</formula>
    </cfRule>
    <cfRule type="expression" dxfId="1500" priority="62">
      <formula>WEEKDAY(I14)=7</formula>
    </cfRule>
  </conditionalFormatting>
  <conditionalFormatting sqref="H14">
    <cfRule type="expression" dxfId="1499" priority="59">
      <formula>WEEKDAY(H14)=1</formula>
    </cfRule>
    <cfRule type="expression" dxfId="1498" priority="60">
      <formula>WEEKDAY(H14)=7</formula>
    </cfRule>
  </conditionalFormatting>
  <conditionalFormatting sqref="J14">
    <cfRule type="expression" dxfId="1497" priority="57">
      <formula>WEEKDAY(J14)=1</formula>
    </cfRule>
    <cfRule type="expression" dxfId="1496" priority="58">
      <formula>WEEKDAY(J14)=7</formula>
    </cfRule>
  </conditionalFormatting>
  <conditionalFormatting sqref="K14">
    <cfRule type="expression" dxfId="1495" priority="55">
      <formula>WEEKDAY(K14)=1</formula>
    </cfRule>
    <cfRule type="expression" dxfId="1494" priority="56">
      <formula>WEEKDAY(K14)=7</formula>
    </cfRule>
  </conditionalFormatting>
  <conditionalFormatting sqref="L14">
    <cfRule type="expression" dxfId="1493" priority="53">
      <formula>WEEKDAY(L14)=1</formula>
    </cfRule>
    <cfRule type="expression" dxfId="1492" priority="54">
      <formula>WEEKDAY(L14)=7</formula>
    </cfRule>
  </conditionalFormatting>
  <conditionalFormatting sqref="M14">
    <cfRule type="expression" dxfId="1491" priority="51">
      <formula>WEEKDAY(M14)=1</formula>
    </cfRule>
    <cfRule type="expression" dxfId="1490" priority="52">
      <formula>WEEKDAY(M14)=7</formula>
    </cfRule>
  </conditionalFormatting>
  <conditionalFormatting sqref="N14">
    <cfRule type="expression" dxfId="1489" priority="49">
      <formula>WEEKDAY(N14)=1</formula>
    </cfRule>
    <cfRule type="expression" dxfId="1488" priority="50">
      <formula>WEEKDAY(N14)=7</formula>
    </cfRule>
  </conditionalFormatting>
  <conditionalFormatting sqref="O14">
    <cfRule type="expression" dxfId="1487" priority="47">
      <formula>WEEKDAY(O14)=1</formula>
    </cfRule>
    <cfRule type="expression" dxfId="1486" priority="48">
      <formula>WEEKDAY(O14)=7</formula>
    </cfRule>
  </conditionalFormatting>
  <conditionalFormatting sqref="P14">
    <cfRule type="expression" dxfId="1485" priority="45">
      <formula>WEEKDAY(P14)=1</formula>
    </cfRule>
    <cfRule type="expression" dxfId="1484" priority="46">
      <formula>WEEKDAY(P14)=7</formula>
    </cfRule>
  </conditionalFormatting>
  <conditionalFormatting sqref="Q14">
    <cfRule type="expression" dxfId="1483" priority="43">
      <formula>WEEKDAY(Q14)=1</formula>
    </cfRule>
    <cfRule type="expression" dxfId="1482" priority="44">
      <formula>WEEKDAY(Q14)=7</formula>
    </cfRule>
  </conditionalFormatting>
  <conditionalFormatting sqref="R14">
    <cfRule type="expression" dxfId="1481" priority="41">
      <formula>WEEKDAY(R14)=1</formula>
    </cfRule>
    <cfRule type="expression" dxfId="1480" priority="42">
      <formula>WEEKDAY(R14)=7</formula>
    </cfRule>
  </conditionalFormatting>
  <conditionalFormatting sqref="S14">
    <cfRule type="expression" dxfId="1479" priority="39">
      <formula>WEEKDAY(S14)=1</formula>
    </cfRule>
    <cfRule type="expression" dxfId="1478" priority="40">
      <formula>WEEKDAY(S14)=7</formula>
    </cfRule>
  </conditionalFormatting>
  <conditionalFormatting sqref="T14">
    <cfRule type="expression" dxfId="1477" priority="37">
      <formula>WEEKDAY(T14)=1</formula>
    </cfRule>
    <cfRule type="expression" dxfId="1476" priority="38">
      <formula>WEEKDAY(T14)=7</formula>
    </cfRule>
  </conditionalFormatting>
  <conditionalFormatting sqref="U14">
    <cfRule type="expression" dxfId="1475" priority="35">
      <formula>WEEKDAY(U14)=1</formula>
    </cfRule>
    <cfRule type="expression" dxfId="1474" priority="36">
      <formula>WEEKDAY(U14)=7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29"/>
  <sheetViews>
    <sheetView workbookViewId="0">
      <selection activeCell="B2" sqref="B2:C2"/>
    </sheetView>
  </sheetViews>
  <sheetFormatPr defaultRowHeight="13.5" x14ac:dyDescent="0.1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7.25" style="1" customWidth="1"/>
    <col min="24" max="24" width="5.12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24" x14ac:dyDescent="0.15">
      <c r="B1" s="57"/>
      <c r="C1" s="25"/>
      <c r="D1" s="25"/>
      <c r="E1" s="25"/>
      <c r="F1" s="25"/>
      <c r="G1" s="25"/>
      <c r="H1" s="25"/>
      <c r="I1" s="25"/>
      <c r="J1" s="25" t="s">
        <v>9</v>
      </c>
      <c r="K1" s="25"/>
      <c r="L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2.5" customHeight="1" x14ac:dyDescent="0.15">
      <c r="B2" s="126" t="str">
        <f>'5月'!B2</f>
        <v>校区</v>
      </c>
      <c r="C2" s="126"/>
      <c r="D2" s="127">
        <f>EDATE('5月'!D2,8)</f>
        <v>43466</v>
      </c>
      <c r="E2" s="127"/>
      <c r="F2" s="127"/>
      <c r="G2" s="127"/>
      <c r="H2" s="27"/>
      <c r="I2" s="25"/>
      <c r="J2" s="25"/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2.75" customHeight="1" x14ac:dyDescent="0.2">
      <c r="A3" s="2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 customHeight="1" x14ac:dyDescent="0.15">
      <c r="A4" s="2"/>
      <c r="B4" s="16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Q4" s="121" t="s">
        <v>21</v>
      </c>
      <c r="R4" s="121"/>
      <c r="S4" s="121"/>
      <c r="T4" s="121"/>
      <c r="U4" s="121"/>
      <c r="V4" s="121"/>
      <c r="W4" s="121"/>
      <c r="X4" s="59"/>
    </row>
    <row r="5" spans="1:24" ht="20.25" customHeight="1" x14ac:dyDescent="0.15">
      <c r="A5" s="2"/>
      <c r="B5" s="2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122" t="s">
        <v>20</v>
      </c>
      <c r="R5" s="122"/>
      <c r="S5" s="122"/>
      <c r="T5" s="122"/>
      <c r="U5" s="122"/>
      <c r="V5" s="122"/>
      <c r="W5" s="58" t="s">
        <v>10</v>
      </c>
      <c r="X5" s="28"/>
    </row>
    <row r="6" spans="1:24" x14ac:dyDescent="0.15">
      <c r="A6" s="2"/>
      <c r="B6" s="2"/>
      <c r="C6" s="2"/>
      <c r="D6" s="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 x14ac:dyDescent="0.15">
      <c r="A7" s="3"/>
      <c r="B7" s="73" t="s">
        <v>0</v>
      </c>
      <c r="C7" s="8"/>
      <c r="D7" s="76" t="s">
        <v>1</v>
      </c>
      <c r="E7" s="77"/>
      <c r="F7" s="77"/>
      <c r="G7" s="78" t="s">
        <v>2</v>
      </c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80"/>
      <c r="W7" s="62" t="s">
        <v>8</v>
      </c>
      <c r="X7" s="63"/>
    </row>
    <row r="8" spans="1:24" ht="15.75" customHeight="1" x14ac:dyDescent="0.15">
      <c r="A8" s="9"/>
      <c r="B8" s="74"/>
      <c r="C8" s="10"/>
      <c r="D8" s="7" t="s">
        <v>3</v>
      </c>
      <c r="E8" s="11" t="s">
        <v>4</v>
      </c>
      <c r="F8" s="11" t="s">
        <v>6</v>
      </c>
      <c r="G8" s="81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3"/>
      <c r="W8" s="64"/>
      <c r="X8" s="65"/>
    </row>
    <row r="9" spans="1:24" ht="15.75" customHeight="1" x14ac:dyDescent="0.15">
      <c r="A9" s="5"/>
      <c r="B9" s="75"/>
      <c r="C9" s="6"/>
      <c r="D9" s="68" t="s">
        <v>5</v>
      </c>
      <c r="E9" s="69"/>
      <c r="F9" s="69"/>
      <c r="G9" s="84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6"/>
      <c r="W9" s="66"/>
      <c r="X9" s="67"/>
    </row>
    <row r="10" spans="1:24" ht="14.25" customHeight="1" x14ac:dyDescent="0.15">
      <c r="A10" s="103"/>
      <c r="B10" s="105"/>
      <c r="C10" s="107"/>
      <c r="D10" s="108"/>
      <c r="E10" s="110" t="s">
        <v>4</v>
      </c>
      <c r="F10" s="112">
        <f>ROUND(SUM(G11:U11,G13:V13),0)</f>
        <v>0</v>
      </c>
      <c r="G10" s="34">
        <f>IF($D$2&lt;&gt;"",DATE(YEAR($D$2),MONTH($D$2),1),"")</f>
        <v>43466</v>
      </c>
      <c r="H10" s="20">
        <f>G10+1</f>
        <v>43467</v>
      </c>
      <c r="I10" s="20">
        <f t="shared" ref="I10:U10" si="0">H10+1</f>
        <v>43468</v>
      </c>
      <c r="J10" s="20">
        <f>I10+1</f>
        <v>43469</v>
      </c>
      <c r="K10" s="20">
        <f t="shared" si="0"/>
        <v>43470</v>
      </c>
      <c r="L10" s="20">
        <f t="shared" si="0"/>
        <v>43471</v>
      </c>
      <c r="M10" s="20">
        <f t="shared" si="0"/>
        <v>43472</v>
      </c>
      <c r="N10" s="20">
        <f t="shared" si="0"/>
        <v>43473</v>
      </c>
      <c r="O10" s="20">
        <f t="shared" si="0"/>
        <v>43474</v>
      </c>
      <c r="P10" s="20">
        <f t="shared" si="0"/>
        <v>43475</v>
      </c>
      <c r="Q10" s="20">
        <f t="shared" si="0"/>
        <v>43476</v>
      </c>
      <c r="R10" s="20">
        <f t="shared" si="0"/>
        <v>43477</v>
      </c>
      <c r="S10" s="20">
        <f t="shared" si="0"/>
        <v>43478</v>
      </c>
      <c r="T10" s="20">
        <f t="shared" si="0"/>
        <v>43479</v>
      </c>
      <c r="U10" s="20">
        <f t="shared" si="0"/>
        <v>43480</v>
      </c>
      <c r="V10" s="19"/>
      <c r="W10" s="87"/>
      <c r="X10" s="88"/>
    </row>
    <row r="11" spans="1:24" ht="25.5" customHeight="1" x14ac:dyDescent="0.15">
      <c r="A11" s="104"/>
      <c r="B11" s="106"/>
      <c r="C11" s="95"/>
      <c r="D11" s="109"/>
      <c r="E11" s="111"/>
      <c r="F11" s="113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32"/>
      <c r="V11" s="37"/>
      <c r="W11" s="89"/>
      <c r="X11" s="90"/>
    </row>
    <row r="12" spans="1:24" ht="14.25" customHeight="1" x14ac:dyDescent="0.15">
      <c r="A12" s="17"/>
      <c r="B12" s="93"/>
      <c r="C12" s="95"/>
      <c r="D12" s="97">
        <f>IFERROR(D10*F10,"")</f>
        <v>0</v>
      </c>
      <c r="E12" s="98"/>
      <c r="F12" s="99"/>
      <c r="G12" s="34">
        <f>U10+1</f>
        <v>43481</v>
      </c>
      <c r="H12" s="20">
        <f>G12+1</f>
        <v>43482</v>
      </c>
      <c r="I12" s="20">
        <f t="shared" ref="I12:R12" si="1">H12+1</f>
        <v>43483</v>
      </c>
      <c r="J12" s="20">
        <f t="shared" si="1"/>
        <v>43484</v>
      </c>
      <c r="K12" s="20">
        <f t="shared" si="1"/>
        <v>43485</v>
      </c>
      <c r="L12" s="20">
        <f t="shared" si="1"/>
        <v>43486</v>
      </c>
      <c r="M12" s="20">
        <f t="shared" si="1"/>
        <v>43487</v>
      </c>
      <c r="N12" s="20">
        <f t="shared" si="1"/>
        <v>43488</v>
      </c>
      <c r="O12" s="20">
        <f t="shared" si="1"/>
        <v>43489</v>
      </c>
      <c r="P12" s="20">
        <f t="shared" si="1"/>
        <v>43490</v>
      </c>
      <c r="Q12" s="20">
        <f t="shared" si="1"/>
        <v>43491</v>
      </c>
      <c r="R12" s="20">
        <f t="shared" si="1"/>
        <v>43492</v>
      </c>
      <c r="S12" s="20">
        <f>R12+1</f>
        <v>43493</v>
      </c>
      <c r="T12" s="29">
        <f>DAY(S12+1)</f>
        <v>29</v>
      </c>
      <c r="U12" s="36">
        <f>DAY(S12+2)</f>
        <v>30</v>
      </c>
      <c r="V12" s="35">
        <f>DAY(S12+3)</f>
        <v>31</v>
      </c>
      <c r="W12" s="89"/>
      <c r="X12" s="90"/>
    </row>
    <row r="13" spans="1:24" ht="25.5" customHeight="1" x14ac:dyDescent="0.15">
      <c r="A13" s="18"/>
      <c r="B13" s="94"/>
      <c r="C13" s="96"/>
      <c r="D13" s="100"/>
      <c r="E13" s="101"/>
      <c r="F13" s="102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4"/>
      <c r="W13" s="91"/>
      <c r="X13" s="92"/>
    </row>
    <row r="14" spans="1:24" ht="14.25" customHeight="1" x14ac:dyDescent="0.15">
      <c r="A14" s="103"/>
      <c r="B14" s="105"/>
      <c r="C14" s="107"/>
      <c r="D14" s="108"/>
      <c r="E14" s="110" t="s">
        <v>4</v>
      </c>
      <c r="F14" s="112">
        <f t="shared" ref="F14" si="2">ROUND(SUM(G15:U15,G17:V17),0)</f>
        <v>0</v>
      </c>
      <c r="G14" s="34">
        <f t="shared" ref="G14" si="3">IF($D$2&lt;&gt;"",DATE(YEAR($D$2),MONTH($D$2),1),"")</f>
        <v>43466</v>
      </c>
      <c r="H14" s="20">
        <f t="shared" ref="H14:U14" si="4">G14+1</f>
        <v>43467</v>
      </c>
      <c r="I14" s="20">
        <f t="shared" si="4"/>
        <v>43468</v>
      </c>
      <c r="J14" s="20">
        <f t="shared" si="4"/>
        <v>43469</v>
      </c>
      <c r="K14" s="20">
        <f t="shared" si="4"/>
        <v>43470</v>
      </c>
      <c r="L14" s="20">
        <f t="shared" si="4"/>
        <v>43471</v>
      </c>
      <c r="M14" s="20">
        <f t="shared" si="4"/>
        <v>43472</v>
      </c>
      <c r="N14" s="20">
        <f t="shared" si="4"/>
        <v>43473</v>
      </c>
      <c r="O14" s="20">
        <f t="shared" si="4"/>
        <v>43474</v>
      </c>
      <c r="P14" s="20">
        <f t="shared" si="4"/>
        <v>43475</v>
      </c>
      <c r="Q14" s="20">
        <f t="shared" si="4"/>
        <v>43476</v>
      </c>
      <c r="R14" s="20">
        <f t="shared" si="4"/>
        <v>43477</v>
      </c>
      <c r="S14" s="20">
        <f t="shared" si="4"/>
        <v>43478</v>
      </c>
      <c r="T14" s="20">
        <f t="shared" si="4"/>
        <v>43479</v>
      </c>
      <c r="U14" s="20">
        <f t="shared" si="4"/>
        <v>43480</v>
      </c>
      <c r="V14" s="19"/>
      <c r="W14" s="115"/>
      <c r="X14" s="116"/>
    </row>
    <row r="15" spans="1:24" ht="25.5" customHeight="1" x14ac:dyDescent="0.15">
      <c r="A15" s="104"/>
      <c r="B15" s="106"/>
      <c r="C15" s="95"/>
      <c r="D15" s="109"/>
      <c r="E15" s="111"/>
      <c r="F15" s="113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3"/>
      <c r="W15" s="117"/>
      <c r="X15" s="118"/>
    </row>
    <row r="16" spans="1:24" ht="14.25" customHeight="1" x14ac:dyDescent="0.15">
      <c r="A16" s="17"/>
      <c r="B16" s="93"/>
      <c r="C16" s="95"/>
      <c r="D16" s="97">
        <f t="shared" ref="D16" si="5">IFERROR(D14*F14,"")</f>
        <v>0</v>
      </c>
      <c r="E16" s="98"/>
      <c r="F16" s="99"/>
      <c r="G16" s="34">
        <f t="shared" ref="G16" si="6">U14+1</f>
        <v>43481</v>
      </c>
      <c r="H16" s="20">
        <f t="shared" ref="H16:S16" si="7">G16+1</f>
        <v>43482</v>
      </c>
      <c r="I16" s="20">
        <f t="shared" si="7"/>
        <v>43483</v>
      </c>
      <c r="J16" s="20">
        <f t="shared" si="7"/>
        <v>43484</v>
      </c>
      <c r="K16" s="20">
        <f t="shared" si="7"/>
        <v>43485</v>
      </c>
      <c r="L16" s="20">
        <f t="shared" si="7"/>
        <v>43486</v>
      </c>
      <c r="M16" s="20">
        <f t="shared" si="7"/>
        <v>43487</v>
      </c>
      <c r="N16" s="20">
        <f t="shared" si="7"/>
        <v>43488</v>
      </c>
      <c r="O16" s="20">
        <f t="shared" si="7"/>
        <v>43489</v>
      </c>
      <c r="P16" s="20">
        <f t="shared" si="7"/>
        <v>43490</v>
      </c>
      <c r="Q16" s="20">
        <f t="shared" si="7"/>
        <v>43491</v>
      </c>
      <c r="R16" s="20">
        <f t="shared" si="7"/>
        <v>43492</v>
      </c>
      <c r="S16" s="20">
        <f t="shared" si="7"/>
        <v>43493</v>
      </c>
      <c r="T16" s="29">
        <f t="shared" ref="T16" si="8">DAY(S16+1)</f>
        <v>29</v>
      </c>
      <c r="U16" s="36">
        <f t="shared" ref="U16" si="9">DAY(S16+2)</f>
        <v>30</v>
      </c>
      <c r="V16" s="35">
        <f t="shared" ref="V16" si="10">DAY(S16+3)</f>
        <v>31</v>
      </c>
      <c r="W16" s="117"/>
      <c r="X16" s="118"/>
    </row>
    <row r="17" spans="1:24" ht="25.5" customHeight="1" x14ac:dyDescent="0.15">
      <c r="A17" s="18"/>
      <c r="B17" s="94"/>
      <c r="C17" s="96"/>
      <c r="D17" s="100"/>
      <c r="E17" s="101"/>
      <c r="F17" s="102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4"/>
      <c r="W17" s="119"/>
      <c r="X17" s="120"/>
    </row>
    <row r="18" spans="1:24" ht="14.25" customHeight="1" x14ac:dyDescent="0.15">
      <c r="A18" s="103"/>
      <c r="B18" s="105"/>
      <c r="C18" s="107"/>
      <c r="D18" s="108"/>
      <c r="E18" s="110" t="s">
        <v>4</v>
      </c>
      <c r="F18" s="112">
        <f t="shared" ref="F18" si="11">ROUND(SUM(G19:U19,G21:V21),0)</f>
        <v>0</v>
      </c>
      <c r="G18" s="34">
        <f t="shared" ref="G18" si="12">IF($D$2&lt;&gt;"",DATE(YEAR($D$2),MONTH($D$2),1),"")</f>
        <v>43466</v>
      </c>
      <c r="H18" s="20">
        <f t="shared" ref="H18:U18" si="13">G18+1</f>
        <v>43467</v>
      </c>
      <c r="I18" s="20">
        <f t="shared" si="13"/>
        <v>43468</v>
      </c>
      <c r="J18" s="20">
        <f t="shared" si="13"/>
        <v>43469</v>
      </c>
      <c r="K18" s="20">
        <f t="shared" si="13"/>
        <v>43470</v>
      </c>
      <c r="L18" s="20">
        <f t="shared" si="13"/>
        <v>43471</v>
      </c>
      <c r="M18" s="20">
        <f t="shared" si="13"/>
        <v>43472</v>
      </c>
      <c r="N18" s="20">
        <f t="shared" si="13"/>
        <v>43473</v>
      </c>
      <c r="O18" s="20">
        <f t="shared" si="13"/>
        <v>43474</v>
      </c>
      <c r="P18" s="20">
        <f t="shared" si="13"/>
        <v>43475</v>
      </c>
      <c r="Q18" s="20">
        <f t="shared" si="13"/>
        <v>43476</v>
      </c>
      <c r="R18" s="20">
        <f t="shared" si="13"/>
        <v>43477</v>
      </c>
      <c r="S18" s="20">
        <f t="shared" si="13"/>
        <v>43478</v>
      </c>
      <c r="T18" s="20">
        <f t="shared" si="13"/>
        <v>43479</v>
      </c>
      <c r="U18" s="20">
        <f t="shared" si="13"/>
        <v>43480</v>
      </c>
      <c r="V18" s="19"/>
      <c r="W18" s="115"/>
      <c r="X18" s="116"/>
    </row>
    <row r="19" spans="1:24" ht="25.5" customHeight="1" x14ac:dyDescent="0.15">
      <c r="A19" s="104"/>
      <c r="B19" s="106"/>
      <c r="C19" s="95"/>
      <c r="D19" s="109"/>
      <c r="E19" s="111"/>
      <c r="F19" s="113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3"/>
      <c r="W19" s="117"/>
      <c r="X19" s="118"/>
    </row>
    <row r="20" spans="1:24" ht="14.25" customHeight="1" x14ac:dyDescent="0.15">
      <c r="A20" s="17"/>
      <c r="B20" s="93"/>
      <c r="C20" s="95"/>
      <c r="D20" s="97">
        <f t="shared" ref="D20" si="14">IFERROR(D18*F18,"")</f>
        <v>0</v>
      </c>
      <c r="E20" s="98"/>
      <c r="F20" s="99"/>
      <c r="G20" s="34">
        <f t="shared" ref="G20" si="15">U18+1</f>
        <v>43481</v>
      </c>
      <c r="H20" s="20">
        <f t="shared" ref="H20:S20" si="16">G20+1</f>
        <v>43482</v>
      </c>
      <c r="I20" s="20">
        <f t="shared" si="16"/>
        <v>43483</v>
      </c>
      <c r="J20" s="20">
        <f t="shared" si="16"/>
        <v>43484</v>
      </c>
      <c r="K20" s="20">
        <f t="shared" si="16"/>
        <v>43485</v>
      </c>
      <c r="L20" s="20">
        <f t="shared" si="16"/>
        <v>43486</v>
      </c>
      <c r="M20" s="20">
        <f t="shared" si="16"/>
        <v>43487</v>
      </c>
      <c r="N20" s="20">
        <f t="shared" si="16"/>
        <v>43488</v>
      </c>
      <c r="O20" s="20">
        <f t="shared" si="16"/>
        <v>43489</v>
      </c>
      <c r="P20" s="20">
        <f t="shared" si="16"/>
        <v>43490</v>
      </c>
      <c r="Q20" s="20">
        <f t="shared" si="16"/>
        <v>43491</v>
      </c>
      <c r="R20" s="20">
        <f t="shared" si="16"/>
        <v>43492</v>
      </c>
      <c r="S20" s="20">
        <f t="shared" si="16"/>
        <v>43493</v>
      </c>
      <c r="T20" s="29">
        <f t="shared" ref="T20" si="17">DAY(S20+1)</f>
        <v>29</v>
      </c>
      <c r="U20" s="36">
        <f t="shared" ref="U20" si="18">DAY(S20+2)</f>
        <v>30</v>
      </c>
      <c r="V20" s="35">
        <f t="shared" ref="V20" si="19">DAY(S20+3)</f>
        <v>31</v>
      </c>
      <c r="W20" s="117"/>
      <c r="X20" s="118"/>
    </row>
    <row r="21" spans="1:24" ht="25.5" customHeight="1" x14ac:dyDescent="0.15">
      <c r="A21" s="18"/>
      <c r="B21" s="94"/>
      <c r="C21" s="96"/>
      <c r="D21" s="100"/>
      <c r="E21" s="101"/>
      <c r="F21" s="102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4"/>
      <c r="W21" s="119"/>
      <c r="X21" s="120"/>
    </row>
    <row r="22" spans="1:24" ht="14.25" customHeight="1" x14ac:dyDescent="0.15">
      <c r="A22" s="103"/>
      <c r="B22" s="105"/>
      <c r="C22" s="107"/>
      <c r="D22" s="108"/>
      <c r="E22" s="110" t="s">
        <v>4</v>
      </c>
      <c r="F22" s="112">
        <f t="shared" ref="F22" si="20">ROUND(SUM(G23:U23,G25:V25),0)</f>
        <v>0</v>
      </c>
      <c r="G22" s="34">
        <f t="shared" ref="G22" si="21">IF($D$2&lt;&gt;"",DATE(YEAR($D$2),MONTH($D$2),1),"")</f>
        <v>43466</v>
      </c>
      <c r="H22" s="20">
        <f t="shared" ref="H22:U22" si="22">G22+1</f>
        <v>43467</v>
      </c>
      <c r="I22" s="20">
        <f t="shared" si="22"/>
        <v>43468</v>
      </c>
      <c r="J22" s="20">
        <f t="shared" si="22"/>
        <v>43469</v>
      </c>
      <c r="K22" s="20">
        <f t="shared" si="22"/>
        <v>43470</v>
      </c>
      <c r="L22" s="20">
        <f t="shared" si="22"/>
        <v>43471</v>
      </c>
      <c r="M22" s="20">
        <f t="shared" si="22"/>
        <v>43472</v>
      </c>
      <c r="N22" s="20">
        <f t="shared" si="22"/>
        <v>43473</v>
      </c>
      <c r="O22" s="20">
        <f t="shared" si="22"/>
        <v>43474</v>
      </c>
      <c r="P22" s="20">
        <f t="shared" si="22"/>
        <v>43475</v>
      </c>
      <c r="Q22" s="20">
        <f t="shared" si="22"/>
        <v>43476</v>
      </c>
      <c r="R22" s="20">
        <f t="shared" si="22"/>
        <v>43477</v>
      </c>
      <c r="S22" s="20">
        <f t="shared" si="22"/>
        <v>43478</v>
      </c>
      <c r="T22" s="20">
        <f t="shared" si="22"/>
        <v>43479</v>
      </c>
      <c r="U22" s="20">
        <f t="shared" si="22"/>
        <v>43480</v>
      </c>
      <c r="V22" s="19"/>
      <c r="W22" s="115"/>
      <c r="X22" s="116"/>
    </row>
    <row r="23" spans="1:24" ht="25.5" customHeight="1" x14ac:dyDescent="0.15">
      <c r="A23" s="104"/>
      <c r="B23" s="106"/>
      <c r="C23" s="95"/>
      <c r="D23" s="109"/>
      <c r="E23" s="111"/>
      <c r="F23" s="113"/>
      <c r="G23" s="3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3"/>
      <c r="W23" s="117"/>
      <c r="X23" s="118"/>
    </row>
    <row r="24" spans="1:24" ht="14.25" customHeight="1" x14ac:dyDescent="0.15">
      <c r="A24" s="17"/>
      <c r="B24" s="93"/>
      <c r="C24" s="95"/>
      <c r="D24" s="97">
        <f t="shared" ref="D24" si="23">IFERROR(D22*F22,"")</f>
        <v>0</v>
      </c>
      <c r="E24" s="98"/>
      <c r="F24" s="99"/>
      <c r="G24" s="34">
        <f t="shared" ref="G24" si="24">U22+1</f>
        <v>43481</v>
      </c>
      <c r="H24" s="20">
        <f t="shared" ref="H24:S24" si="25">G24+1</f>
        <v>43482</v>
      </c>
      <c r="I24" s="20">
        <f t="shared" si="25"/>
        <v>43483</v>
      </c>
      <c r="J24" s="20">
        <f t="shared" si="25"/>
        <v>43484</v>
      </c>
      <c r="K24" s="20">
        <f t="shared" si="25"/>
        <v>43485</v>
      </c>
      <c r="L24" s="20">
        <f t="shared" si="25"/>
        <v>43486</v>
      </c>
      <c r="M24" s="20">
        <f t="shared" si="25"/>
        <v>43487</v>
      </c>
      <c r="N24" s="20">
        <f t="shared" si="25"/>
        <v>43488</v>
      </c>
      <c r="O24" s="20">
        <f t="shared" si="25"/>
        <v>43489</v>
      </c>
      <c r="P24" s="20">
        <f t="shared" si="25"/>
        <v>43490</v>
      </c>
      <c r="Q24" s="20">
        <f t="shared" si="25"/>
        <v>43491</v>
      </c>
      <c r="R24" s="20">
        <f t="shared" si="25"/>
        <v>43492</v>
      </c>
      <c r="S24" s="20">
        <f t="shared" si="25"/>
        <v>43493</v>
      </c>
      <c r="T24" s="29">
        <f t="shared" ref="T24" si="26">DAY(S24+1)</f>
        <v>29</v>
      </c>
      <c r="U24" s="36">
        <f t="shared" ref="U24" si="27">DAY(S24+2)</f>
        <v>30</v>
      </c>
      <c r="V24" s="35">
        <f t="shared" ref="V24" si="28">DAY(S24+3)</f>
        <v>31</v>
      </c>
      <c r="W24" s="117"/>
      <c r="X24" s="118"/>
    </row>
    <row r="25" spans="1:24" ht="25.5" customHeight="1" x14ac:dyDescent="0.15">
      <c r="A25" s="18"/>
      <c r="B25" s="94"/>
      <c r="C25" s="96"/>
      <c r="D25" s="100"/>
      <c r="E25" s="101"/>
      <c r="F25" s="102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4"/>
      <c r="W25" s="119"/>
      <c r="X25" s="120"/>
    </row>
    <row r="26" spans="1:24" ht="14.25" customHeight="1" x14ac:dyDescent="0.15">
      <c r="A26" s="103"/>
      <c r="B26" s="105"/>
      <c r="C26" s="107"/>
      <c r="D26" s="108"/>
      <c r="E26" s="110" t="s">
        <v>4</v>
      </c>
      <c r="F26" s="112">
        <f t="shared" ref="F26" si="29">ROUND(SUM(G27:U27,G29:V29),0)</f>
        <v>0</v>
      </c>
      <c r="G26" s="34">
        <f t="shared" ref="G26" si="30">IF($D$2&lt;&gt;"",DATE(YEAR($D$2),MONTH($D$2),1),"")</f>
        <v>43466</v>
      </c>
      <c r="H26" s="20">
        <f t="shared" ref="H26:U26" si="31">G26+1</f>
        <v>43467</v>
      </c>
      <c r="I26" s="20">
        <f t="shared" si="31"/>
        <v>43468</v>
      </c>
      <c r="J26" s="20">
        <f t="shared" si="31"/>
        <v>43469</v>
      </c>
      <c r="K26" s="20">
        <f t="shared" si="31"/>
        <v>43470</v>
      </c>
      <c r="L26" s="20">
        <f t="shared" si="31"/>
        <v>43471</v>
      </c>
      <c r="M26" s="20">
        <f t="shared" si="31"/>
        <v>43472</v>
      </c>
      <c r="N26" s="20">
        <f t="shared" si="31"/>
        <v>43473</v>
      </c>
      <c r="O26" s="20">
        <f t="shared" si="31"/>
        <v>43474</v>
      </c>
      <c r="P26" s="20">
        <f t="shared" si="31"/>
        <v>43475</v>
      </c>
      <c r="Q26" s="20">
        <f t="shared" si="31"/>
        <v>43476</v>
      </c>
      <c r="R26" s="20">
        <f t="shared" si="31"/>
        <v>43477</v>
      </c>
      <c r="S26" s="20">
        <f t="shared" si="31"/>
        <v>43478</v>
      </c>
      <c r="T26" s="20">
        <f t="shared" si="31"/>
        <v>43479</v>
      </c>
      <c r="U26" s="20">
        <f t="shared" si="31"/>
        <v>43480</v>
      </c>
      <c r="V26" s="19"/>
      <c r="W26" s="115"/>
      <c r="X26" s="116"/>
    </row>
    <row r="27" spans="1:24" ht="25.5" customHeight="1" x14ac:dyDescent="0.15">
      <c r="A27" s="104"/>
      <c r="B27" s="106"/>
      <c r="C27" s="95"/>
      <c r="D27" s="109"/>
      <c r="E27" s="111"/>
      <c r="F27" s="113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3"/>
      <c r="W27" s="117"/>
      <c r="X27" s="118"/>
    </row>
    <row r="28" spans="1:24" ht="14.25" customHeight="1" x14ac:dyDescent="0.15">
      <c r="A28" s="17"/>
      <c r="B28" s="93"/>
      <c r="C28" s="95"/>
      <c r="D28" s="97">
        <f t="shared" ref="D28" si="32">IFERROR(D26*F26,"")</f>
        <v>0</v>
      </c>
      <c r="E28" s="98"/>
      <c r="F28" s="99"/>
      <c r="G28" s="34">
        <f t="shared" ref="G28" si="33">U26+1</f>
        <v>43481</v>
      </c>
      <c r="H28" s="20">
        <f t="shared" ref="H28:S28" si="34">G28+1</f>
        <v>43482</v>
      </c>
      <c r="I28" s="20">
        <f t="shared" si="34"/>
        <v>43483</v>
      </c>
      <c r="J28" s="20">
        <f t="shared" si="34"/>
        <v>43484</v>
      </c>
      <c r="K28" s="20">
        <f t="shared" si="34"/>
        <v>43485</v>
      </c>
      <c r="L28" s="20">
        <f t="shared" si="34"/>
        <v>43486</v>
      </c>
      <c r="M28" s="20">
        <f t="shared" si="34"/>
        <v>43487</v>
      </c>
      <c r="N28" s="20">
        <f t="shared" si="34"/>
        <v>43488</v>
      </c>
      <c r="O28" s="20">
        <f t="shared" si="34"/>
        <v>43489</v>
      </c>
      <c r="P28" s="20">
        <f t="shared" si="34"/>
        <v>43490</v>
      </c>
      <c r="Q28" s="20">
        <f t="shared" si="34"/>
        <v>43491</v>
      </c>
      <c r="R28" s="20">
        <f t="shared" si="34"/>
        <v>43492</v>
      </c>
      <c r="S28" s="20">
        <f t="shared" si="34"/>
        <v>43493</v>
      </c>
      <c r="T28" s="29">
        <f t="shared" ref="T28" si="35">DAY(S28+1)</f>
        <v>29</v>
      </c>
      <c r="U28" s="36">
        <f t="shared" ref="U28" si="36">DAY(S28+2)</f>
        <v>30</v>
      </c>
      <c r="V28" s="35">
        <f t="shared" ref="V28" si="37">DAY(S28+3)</f>
        <v>31</v>
      </c>
      <c r="W28" s="117"/>
      <c r="X28" s="118"/>
    </row>
    <row r="29" spans="1:24" ht="25.5" customHeight="1" x14ac:dyDescent="0.15">
      <c r="A29" s="18"/>
      <c r="B29" s="94"/>
      <c r="C29" s="96"/>
      <c r="D29" s="100"/>
      <c r="E29" s="101"/>
      <c r="F29" s="102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4"/>
      <c r="W29" s="119"/>
      <c r="X29" s="120"/>
    </row>
  </sheetData>
  <mergeCells count="59">
    <mergeCell ref="W26:X29"/>
    <mergeCell ref="B28:B29"/>
    <mergeCell ref="C28:C29"/>
    <mergeCell ref="D28:F29"/>
    <mergeCell ref="W22:X25"/>
    <mergeCell ref="B24:B25"/>
    <mergeCell ref="C24:C25"/>
    <mergeCell ref="D24:F25"/>
    <mergeCell ref="F26:F27"/>
    <mergeCell ref="F22:F23"/>
    <mergeCell ref="A26:A27"/>
    <mergeCell ref="B26:B27"/>
    <mergeCell ref="C26:C27"/>
    <mergeCell ref="D26:D27"/>
    <mergeCell ref="E26:E27"/>
    <mergeCell ref="A22:A23"/>
    <mergeCell ref="B22:B23"/>
    <mergeCell ref="C22:C23"/>
    <mergeCell ref="D22:D23"/>
    <mergeCell ref="E22:E23"/>
    <mergeCell ref="W14:X17"/>
    <mergeCell ref="B16:B17"/>
    <mergeCell ref="C16:C17"/>
    <mergeCell ref="D16:F17"/>
    <mergeCell ref="A18:A19"/>
    <mergeCell ref="B18:B19"/>
    <mergeCell ref="C18:C19"/>
    <mergeCell ref="D18:D19"/>
    <mergeCell ref="E18:E19"/>
    <mergeCell ref="F18:F19"/>
    <mergeCell ref="W18:X21"/>
    <mergeCell ref="B20:B21"/>
    <mergeCell ref="C20:C21"/>
    <mergeCell ref="D20:F21"/>
    <mergeCell ref="W10:X13"/>
    <mergeCell ref="B12:B13"/>
    <mergeCell ref="C12:C13"/>
    <mergeCell ref="D12:F13"/>
    <mergeCell ref="A14:A15"/>
    <mergeCell ref="B14:B15"/>
    <mergeCell ref="C14:C15"/>
    <mergeCell ref="D14:D15"/>
    <mergeCell ref="E14:E15"/>
    <mergeCell ref="F14:F15"/>
    <mergeCell ref="A10:A11"/>
    <mergeCell ref="B10:B11"/>
    <mergeCell ref="C10:C11"/>
    <mergeCell ref="D10:D11"/>
    <mergeCell ref="E10:E11"/>
    <mergeCell ref="F10:F11"/>
    <mergeCell ref="B2:C2"/>
    <mergeCell ref="D2:G2"/>
    <mergeCell ref="Q4:W4"/>
    <mergeCell ref="Q5:V5"/>
    <mergeCell ref="B7:B9"/>
    <mergeCell ref="D7:F7"/>
    <mergeCell ref="G7:V9"/>
    <mergeCell ref="W7:X9"/>
    <mergeCell ref="D9:F9"/>
  </mergeCells>
  <phoneticPr fontId="1"/>
  <conditionalFormatting sqref="D12">
    <cfRule type="cellIs" dxfId="401" priority="134" operator="equal">
      <formula>0</formula>
    </cfRule>
  </conditionalFormatting>
  <conditionalFormatting sqref="F10">
    <cfRule type="cellIs" dxfId="400" priority="133" stopIfTrue="1" operator="equal">
      <formula>0</formula>
    </cfRule>
  </conditionalFormatting>
  <conditionalFormatting sqref="V12">
    <cfRule type="cellIs" dxfId="399" priority="68" operator="notEqual">
      <formula>31</formula>
    </cfRule>
    <cfRule type="expression" dxfId="398" priority="73">
      <formula>WEEKDAY(S12+3)=1</formula>
    </cfRule>
    <cfRule type="expression" dxfId="397" priority="132">
      <formula>WEEKDAY(S12+3)=7</formula>
    </cfRule>
  </conditionalFormatting>
  <conditionalFormatting sqref="D16 D20 D24 D28">
    <cfRule type="cellIs" dxfId="396" priority="131" operator="equal">
      <formula>0</formula>
    </cfRule>
  </conditionalFormatting>
  <conditionalFormatting sqref="F14 F18 F22 F26">
    <cfRule type="cellIs" dxfId="395" priority="130" stopIfTrue="1" operator="equal">
      <formula>0</formula>
    </cfRule>
  </conditionalFormatting>
  <conditionalFormatting sqref="G10">
    <cfRule type="expression" dxfId="394" priority="128">
      <formula>WEEKDAY(G10)=1</formula>
    </cfRule>
    <cfRule type="expression" dxfId="393" priority="129">
      <formula>WEEKDAY(G10)=7</formula>
    </cfRule>
  </conditionalFormatting>
  <conditionalFormatting sqref="I10">
    <cfRule type="expression" dxfId="392" priority="126">
      <formula>WEEKDAY(I10)=0</formula>
    </cfRule>
    <cfRule type="expression" dxfId="391" priority="127">
      <formula>WEEKDAY(I10)=7</formula>
    </cfRule>
  </conditionalFormatting>
  <conditionalFormatting sqref="H10">
    <cfRule type="expression" dxfId="390" priority="124">
      <formula>WEEKDAY(H10)=1</formula>
    </cfRule>
    <cfRule type="expression" dxfId="389" priority="125">
      <formula>WEEKDAY(H10)=7</formula>
    </cfRule>
  </conditionalFormatting>
  <conditionalFormatting sqref="J10">
    <cfRule type="expression" dxfId="388" priority="122">
      <formula>WEEKDAY(J10)=1</formula>
    </cfRule>
    <cfRule type="expression" dxfId="387" priority="123">
      <formula>WEEKDAY(J10)=7</formula>
    </cfRule>
  </conditionalFormatting>
  <conditionalFormatting sqref="K10">
    <cfRule type="expression" dxfId="386" priority="120">
      <formula>WEEKDAY(K10)=1</formula>
    </cfRule>
    <cfRule type="expression" dxfId="385" priority="121">
      <formula>WEEKDAY(K10)=7</formula>
    </cfRule>
  </conditionalFormatting>
  <conditionalFormatting sqref="L10">
    <cfRule type="expression" dxfId="384" priority="118">
      <formula>WEEKDAY(L10)=1</formula>
    </cfRule>
    <cfRule type="expression" dxfId="383" priority="119">
      <formula>WEEKDAY(L10)=7</formula>
    </cfRule>
  </conditionalFormatting>
  <conditionalFormatting sqref="M10">
    <cfRule type="expression" dxfId="382" priority="116">
      <formula>WEEKDAY(M10)=1</formula>
    </cfRule>
    <cfRule type="expression" dxfId="381" priority="117">
      <formula>WEEKDAY(M10)=7</formula>
    </cfRule>
  </conditionalFormatting>
  <conditionalFormatting sqref="N10">
    <cfRule type="expression" dxfId="380" priority="114">
      <formula>WEEKDAY(N10)=1</formula>
    </cfRule>
    <cfRule type="expression" dxfId="379" priority="115">
      <formula>WEEKDAY(N10)=7</formula>
    </cfRule>
  </conditionalFormatting>
  <conditionalFormatting sqref="O10">
    <cfRule type="expression" dxfId="378" priority="112">
      <formula>WEEKDAY(O10)=1</formula>
    </cfRule>
    <cfRule type="expression" dxfId="377" priority="113">
      <formula>WEEKDAY(O10)=7</formula>
    </cfRule>
  </conditionalFormatting>
  <conditionalFormatting sqref="P10">
    <cfRule type="expression" dxfId="376" priority="110">
      <formula>WEEKDAY(P10)=1</formula>
    </cfRule>
    <cfRule type="expression" dxfId="375" priority="111">
      <formula>WEEKDAY(P10)=7</formula>
    </cfRule>
  </conditionalFormatting>
  <conditionalFormatting sqref="Q10">
    <cfRule type="expression" dxfId="374" priority="108">
      <formula>WEEKDAY(Q10)=1</formula>
    </cfRule>
    <cfRule type="expression" dxfId="373" priority="109">
      <formula>WEEKDAY(Q10)=7</formula>
    </cfRule>
  </conditionalFormatting>
  <conditionalFormatting sqref="R10">
    <cfRule type="expression" dxfId="372" priority="106">
      <formula>WEEKDAY(R10)=1</formula>
    </cfRule>
    <cfRule type="expression" dxfId="371" priority="107">
      <formula>WEEKDAY(R10)=7</formula>
    </cfRule>
  </conditionalFormatting>
  <conditionalFormatting sqref="S10">
    <cfRule type="expression" dxfId="370" priority="104">
      <formula>WEEKDAY(S10)=1</formula>
    </cfRule>
    <cfRule type="expression" dxfId="369" priority="105">
      <formula>WEEKDAY(S10)=7</formula>
    </cfRule>
  </conditionalFormatting>
  <conditionalFormatting sqref="T10">
    <cfRule type="expression" dxfId="368" priority="102">
      <formula>WEEKDAY(T10)=1</formula>
    </cfRule>
    <cfRule type="expression" dxfId="367" priority="103">
      <formula>WEEKDAY(T10)=7</formula>
    </cfRule>
  </conditionalFormatting>
  <conditionalFormatting sqref="U10">
    <cfRule type="expression" dxfId="366" priority="100">
      <formula>WEEKDAY(U10)=1</formula>
    </cfRule>
    <cfRule type="expression" dxfId="365" priority="101">
      <formula>WEEKDAY(U10)=7</formula>
    </cfRule>
  </conditionalFormatting>
  <conditionalFormatting sqref="G12">
    <cfRule type="expression" dxfId="364" priority="98">
      <formula>WEEKDAY(G12)=1</formula>
    </cfRule>
    <cfRule type="expression" dxfId="363" priority="99">
      <formula>WEEKDAY(G12)=7</formula>
    </cfRule>
  </conditionalFormatting>
  <conditionalFormatting sqref="H12">
    <cfRule type="expression" dxfId="362" priority="96">
      <formula>WEEKDAY(H12)=1</formula>
    </cfRule>
    <cfRule type="expression" dxfId="361" priority="97">
      <formula>WEEKDAY(H12)=7</formula>
    </cfRule>
  </conditionalFormatting>
  <conditionalFormatting sqref="I12">
    <cfRule type="expression" dxfId="360" priority="94">
      <formula>WEEKDAY(I12)=1</formula>
    </cfRule>
    <cfRule type="expression" dxfId="359" priority="95">
      <formula>WEEKDAY(I12)=7</formula>
    </cfRule>
  </conditionalFormatting>
  <conditionalFormatting sqref="J12">
    <cfRule type="expression" dxfId="358" priority="92">
      <formula>WEEKDAY(J12)=1</formula>
    </cfRule>
    <cfRule type="expression" dxfId="357" priority="93">
      <formula>WEEKDAY(J12)=7</formula>
    </cfRule>
  </conditionalFormatting>
  <conditionalFormatting sqref="K12">
    <cfRule type="expression" dxfId="356" priority="90">
      <formula>WEEKDAY(K12)=1</formula>
    </cfRule>
    <cfRule type="expression" dxfId="355" priority="91">
      <formula>WEEKDAY(K12)=7</formula>
    </cfRule>
  </conditionalFormatting>
  <conditionalFormatting sqref="L12">
    <cfRule type="expression" dxfId="354" priority="88">
      <formula>WEEKDAY(L12)=1</formula>
    </cfRule>
    <cfRule type="expression" dxfId="353" priority="89">
      <formula>WEEKDAY(L12)=7</formula>
    </cfRule>
  </conditionalFormatting>
  <conditionalFormatting sqref="M12">
    <cfRule type="expression" dxfId="352" priority="86">
      <formula>WEEKDAY(M12)=1</formula>
    </cfRule>
    <cfRule type="expression" dxfId="351" priority="87">
      <formula>WEEKDAY(M12)=7</formula>
    </cfRule>
  </conditionalFormatting>
  <conditionalFormatting sqref="N12">
    <cfRule type="expression" dxfId="350" priority="84">
      <formula>WEEKDAY(N12)=1</formula>
    </cfRule>
    <cfRule type="expression" dxfId="349" priority="85">
      <formula>WEEKDAY(N12)=7</formula>
    </cfRule>
  </conditionalFormatting>
  <conditionalFormatting sqref="O12">
    <cfRule type="expression" dxfId="348" priority="82">
      <formula>WEEKDAY(O12)=1</formula>
    </cfRule>
    <cfRule type="expression" dxfId="347" priority="83">
      <formula>WEEKDAY(O12)=7</formula>
    </cfRule>
  </conditionalFormatting>
  <conditionalFormatting sqref="P12">
    <cfRule type="expression" dxfId="346" priority="80">
      <formula>WEEKDAY(P12)=1</formula>
    </cfRule>
    <cfRule type="expression" dxfId="345" priority="81">
      <formula>WEEKDAY(P12)=7</formula>
    </cfRule>
  </conditionalFormatting>
  <conditionalFormatting sqref="Q12">
    <cfRule type="expression" dxfId="344" priority="78">
      <formula>WEEKDAY(Q12)=1</formula>
    </cfRule>
    <cfRule type="expression" dxfId="343" priority="79">
      <formula>WEEKDAY(Q12)=7</formula>
    </cfRule>
  </conditionalFormatting>
  <conditionalFormatting sqref="R12">
    <cfRule type="expression" dxfId="342" priority="76">
      <formula>WEEKDAY(R12)=1</formula>
    </cfRule>
    <cfRule type="expression" dxfId="341" priority="77">
      <formula>WEEKDAY(R12)=7</formula>
    </cfRule>
  </conditionalFormatting>
  <conditionalFormatting sqref="S12">
    <cfRule type="expression" dxfId="340" priority="74">
      <formula>WEEKDAY(S12)=1</formula>
    </cfRule>
    <cfRule type="expression" dxfId="339" priority="75">
      <formula>WEEKDAY(S12)=7</formula>
    </cfRule>
  </conditionalFormatting>
  <conditionalFormatting sqref="T12">
    <cfRule type="cellIs" dxfId="338" priority="66" operator="notEqual">
      <formula>29</formula>
    </cfRule>
    <cfRule type="expression" dxfId="337" priority="71">
      <formula>WEEKDAY(S12+1)=1</formula>
    </cfRule>
    <cfRule type="expression" dxfId="336" priority="72">
      <formula>WEEKDAY(S12+1)=7</formula>
    </cfRule>
  </conditionalFormatting>
  <conditionalFormatting sqref="U12">
    <cfRule type="cellIs" dxfId="335" priority="67" operator="notEqual">
      <formula>30</formula>
    </cfRule>
    <cfRule type="expression" dxfId="334" priority="69">
      <formula>WEEKDAY(S12+2)=1</formula>
    </cfRule>
    <cfRule type="expression" dxfId="333" priority="70">
      <formula>WEEKDAY(S12+2)=7</formula>
    </cfRule>
  </conditionalFormatting>
  <conditionalFormatting sqref="V16 V20 V24 V28">
    <cfRule type="cellIs" dxfId="332" priority="3" operator="notEqual">
      <formula>31</formula>
    </cfRule>
    <cfRule type="expression" dxfId="331" priority="8">
      <formula>WEEKDAY(S16+3)=1</formula>
    </cfRule>
    <cfRule type="expression" dxfId="330" priority="65">
      <formula>WEEKDAY(S16+3)=7</formula>
    </cfRule>
  </conditionalFormatting>
  <conditionalFormatting sqref="G14 G18 G22 G26">
    <cfRule type="expression" dxfId="329" priority="63">
      <formula>WEEKDAY(G14)=1</formula>
    </cfRule>
    <cfRule type="expression" dxfId="328" priority="64">
      <formula>WEEKDAY(G14)=7</formula>
    </cfRule>
  </conditionalFormatting>
  <conditionalFormatting sqref="I14 I18 I22 I26">
    <cfRule type="expression" dxfId="327" priority="61">
      <formula>WEEKDAY(I14)=0</formula>
    </cfRule>
    <cfRule type="expression" dxfId="326" priority="62">
      <formula>WEEKDAY(I14)=7</formula>
    </cfRule>
  </conditionalFormatting>
  <conditionalFormatting sqref="H14 H18 H22 H26">
    <cfRule type="expression" dxfId="325" priority="59">
      <formula>WEEKDAY(H14)=1</formula>
    </cfRule>
    <cfRule type="expression" dxfId="324" priority="60">
      <formula>WEEKDAY(H14)=7</formula>
    </cfRule>
  </conditionalFormatting>
  <conditionalFormatting sqref="J14 J18 J22 J26">
    <cfRule type="expression" dxfId="323" priority="57">
      <formula>WEEKDAY(J14)=1</formula>
    </cfRule>
    <cfRule type="expression" dxfId="322" priority="58">
      <formula>WEEKDAY(J14)=7</formula>
    </cfRule>
  </conditionalFormatting>
  <conditionalFormatting sqref="K14 K18 K22 K26">
    <cfRule type="expression" dxfId="321" priority="55">
      <formula>WEEKDAY(K14)=1</formula>
    </cfRule>
    <cfRule type="expression" dxfId="320" priority="56">
      <formula>WEEKDAY(K14)=7</formula>
    </cfRule>
  </conditionalFormatting>
  <conditionalFormatting sqref="L14 L18 L22 L26">
    <cfRule type="expression" dxfId="319" priority="53">
      <formula>WEEKDAY(L14)=1</formula>
    </cfRule>
    <cfRule type="expression" dxfId="318" priority="54">
      <formula>WEEKDAY(L14)=7</formula>
    </cfRule>
  </conditionalFormatting>
  <conditionalFormatting sqref="M14 M18 M22 M26">
    <cfRule type="expression" dxfId="317" priority="51">
      <formula>WEEKDAY(M14)=1</formula>
    </cfRule>
    <cfRule type="expression" dxfId="316" priority="52">
      <formula>WEEKDAY(M14)=7</formula>
    </cfRule>
  </conditionalFormatting>
  <conditionalFormatting sqref="N14 N18 N22 N26">
    <cfRule type="expression" dxfId="315" priority="49">
      <formula>WEEKDAY(N14)=1</formula>
    </cfRule>
    <cfRule type="expression" dxfId="314" priority="50">
      <formula>WEEKDAY(N14)=7</formula>
    </cfRule>
  </conditionalFormatting>
  <conditionalFormatting sqref="O14 O18 O22 O26">
    <cfRule type="expression" dxfId="313" priority="47">
      <formula>WEEKDAY(O14)=1</formula>
    </cfRule>
    <cfRule type="expression" dxfId="312" priority="48">
      <formula>WEEKDAY(O14)=7</formula>
    </cfRule>
  </conditionalFormatting>
  <conditionalFormatting sqref="P14 P18 P22 P26">
    <cfRule type="expression" dxfId="311" priority="45">
      <formula>WEEKDAY(P14)=1</formula>
    </cfRule>
    <cfRule type="expression" dxfId="310" priority="46">
      <formula>WEEKDAY(P14)=7</formula>
    </cfRule>
  </conditionalFormatting>
  <conditionalFormatting sqref="Q14 Q18 Q22 Q26">
    <cfRule type="expression" dxfId="309" priority="43">
      <formula>WEEKDAY(Q14)=1</formula>
    </cfRule>
    <cfRule type="expression" dxfId="308" priority="44">
      <formula>WEEKDAY(Q14)=7</formula>
    </cfRule>
  </conditionalFormatting>
  <conditionalFormatting sqref="R14 R18 R22 R26">
    <cfRule type="expression" dxfId="307" priority="41">
      <formula>WEEKDAY(R14)=1</formula>
    </cfRule>
    <cfRule type="expression" dxfId="306" priority="42">
      <formula>WEEKDAY(R14)=7</formula>
    </cfRule>
  </conditionalFormatting>
  <conditionalFormatting sqref="S14 S18 S22 S26">
    <cfRule type="expression" dxfId="305" priority="39">
      <formula>WEEKDAY(S14)=1</formula>
    </cfRule>
    <cfRule type="expression" dxfId="304" priority="40">
      <formula>WEEKDAY(S14)=7</formula>
    </cfRule>
  </conditionalFormatting>
  <conditionalFormatting sqref="T14 T18 T22 T26">
    <cfRule type="expression" dxfId="303" priority="37">
      <formula>WEEKDAY(T14)=1</formula>
    </cfRule>
    <cfRule type="expression" dxfId="302" priority="38">
      <formula>WEEKDAY(T14)=7</formula>
    </cfRule>
  </conditionalFormatting>
  <conditionalFormatting sqref="U14 U18 U22 U26">
    <cfRule type="expression" dxfId="301" priority="35">
      <formula>WEEKDAY(U14)=1</formula>
    </cfRule>
    <cfRule type="expression" dxfId="300" priority="36">
      <formula>WEEKDAY(U14)=7</formula>
    </cfRule>
  </conditionalFormatting>
  <conditionalFormatting sqref="G16 G20 G24 G28">
    <cfRule type="expression" dxfId="299" priority="33">
      <formula>WEEKDAY(G16)=1</formula>
    </cfRule>
    <cfRule type="expression" dxfId="298" priority="34">
      <formula>WEEKDAY(G16)=7</formula>
    </cfRule>
  </conditionalFormatting>
  <conditionalFormatting sqref="H16 H20 H24 H28">
    <cfRule type="expression" dxfId="297" priority="31">
      <formula>WEEKDAY(H16)=1</formula>
    </cfRule>
    <cfRule type="expression" dxfId="296" priority="32">
      <formula>WEEKDAY(H16)=7</formula>
    </cfRule>
  </conditionalFormatting>
  <conditionalFormatting sqref="I16 I20 I24 I28">
    <cfRule type="expression" dxfId="295" priority="29">
      <formula>WEEKDAY(I16)=1</formula>
    </cfRule>
    <cfRule type="expression" dxfId="294" priority="30">
      <formula>WEEKDAY(I16)=7</formula>
    </cfRule>
  </conditionalFormatting>
  <conditionalFormatting sqref="J16 J20 J24 J28">
    <cfRule type="expression" dxfId="293" priority="27">
      <formula>WEEKDAY(J16)=1</formula>
    </cfRule>
    <cfRule type="expression" dxfId="292" priority="28">
      <formula>WEEKDAY(J16)=7</formula>
    </cfRule>
  </conditionalFormatting>
  <conditionalFormatting sqref="K16 K20 K24 K28">
    <cfRule type="expression" dxfId="291" priority="25">
      <formula>WEEKDAY(K16)=1</formula>
    </cfRule>
    <cfRule type="expression" dxfId="290" priority="26">
      <formula>WEEKDAY(K16)=7</formula>
    </cfRule>
  </conditionalFormatting>
  <conditionalFormatting sqref="L16 L20 L24 L28">
    <cfRule type="expression" dxfId="289" priority="23">
      <formula>WEEKDAY(L16)=1</formula>
    </cfRule>
    <cfRule type="expression" dxfId="288" priority="24">
      <formula>WEEKDAY(L16)=7</formula>
    </cfRule>
  </conditionalFormatting>
  <conditionalFormatting sqref="M16 M20 M24 M28">
    <cfRule type="expression" dxfId="287" priority="21">
      <formula>WEEKDAY(M16)=1</formula>
    </cfRule>
    <cfRule type="expression" dxfId="286" priority="22">
      <formula>WEEKDAY(M16)=7</formula>
    </cfRule>
  </conditionalFormatting>
  <conditionalFormatting sqref="N16 N20 N24 N28">
    <cfRule type="expression" dxfId="285" priority="19">
      <formula>WEEKDAY(N16)=1</formula>
    </cfRule>
    <cfRule type="expression" dxfId="284" priority="20">
      <formula>WEEKDAY(N16)=7</formula>
    </cfRule>
  </conditionalFormatting>
  <conditionalFormatting sqref="O16 O20 O24 O28">
    <cfRule type="expression" dxfId="283" priority="17">
      <formula>WEEKDAY(O16)=1</formula>
    </cfRule>
    <cfRule type="expression" dxfId="282" priority="18">
      <formula>WEEKDAY(O16)=7</formula>
    </cfRule>
  </conditionalFormatting>
  <conditionalFormatting sqref="P16 P20 P24 P28">
    <cfRule type="expression" dxfId="281" priority="15">
      <formula>WEEKDAY(P16)=1</formula>
    </cfRule>
    <cfRule type="expression" dxfId="280" priority="16">
      <formula>WEEKDAY(P16)=7</formula>
    </cfRule>
  </conditionalFormatting>
  <conditionalFormatting sqref="Q16 Q20 Q24 Q28">
    <cfRule type="expression" dxfId="279" priority="13">
      <formula>WEEKDAY(Q16)=1</formula>
    </cfRule>
    <cfRule type="expression" dxfId="278" priority="14">
      <formula>WEEKDAY(Q16)=7</formula>
    </cfRule>
  </conditionalFormatting>
  <conditionalFormatting sqref="R16 R20 R24 R28">
    <cfRule type="expression" dxfId="277" priority="11">
      <formula>WEEKDAY(R16)=1</formula>
    </cfRule>
    <cfRule type="expression" dxfId="276" priority="12">
      <formula>WEEKDAY(R16)=7</formula>
    </cfRule>
  </conditionalFormatting>
  <conditionalFormatting sqref="S16 S20 S24 S28">
    <cfRule type="expression" dxfId="275" priority="9">
      <formula>WEEKDAY(S16)=1</formula>
    </cfRule>
    <cfRule type="expression" dxfId="274" priority="10">
      <formula>WEEKDAY(S16)=7</formula>
    </cfRule>
  </conditionalFormatting>
  <conditionalFormatting sqref="T16 T20 T24 T28">
    <cfRule type="cellIs" dxfId="273" priority="1" operator="notEqual">
      <formula>29</formula>
    </cfRule>
    <cfRule type="expression" dxfId="272" priority="6">
      <formula>WEEKDAY(S16+1)=1</formula>
    </cfRule>
    <cfRule type="expression" dxfId="271" priority="7">
      <formula>WEEKDAY(S16+1)=7</formula>
    </cfRule>
  </conditionalFormatting>
  <conditionalFormatting sqref="U16 U20 U24 U28">
    <cfRule type="cellIs" dxfId="270" priority="2" operator="notEqual">
      <formula>30</formula>
    </cfRule>
    <cfRule type="expression" dxfId="269" priority="4">
      <formula>WEEKDAY(S16+2)=1</formula>
    </cfRule>
    <cfRule type="expression" dxfId="268" priority="5">
      <formula>WEEKDAY(S16+2)=7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29"/>
  <sheetViews>
    <sheetView workbookViewId="0">
      <selection sqref="A1:XFD1048576"/>
    </sheetView>
  </sheetViews>
  <sheetFormatPr defaultRowHeight="13.5" x14ac:dyDescent="0.1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7.25" style="1" customWidth="1"/>
    <col min="24" max="24" width="5.12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24" x14ac:dyDescent="0.15">
      <c r="B1" s="57"/>
      <c r="C1" s="25"/>
      <c r="D1" s="25"/>
      <c r="E1" s="25"/>
      <c r="F1" s="25"/>
      <c r="G1" s="25"/>
      <c r="H1" s="25"/>
      <c r="I1" s="25"/>
      <c r="J1" s="25" t="s">
        <v>9</v>
      </c>
      <c r="K1" s="25"/>
      <c r="L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2.5" customHeight="1" x14ac:dyDescent="0.15">
      <c r="B2" s="126" t="str">
        <f>'5月'!B2</f>
        <v>校区</v>
      </c>
      <c r="C2" s="126"/>
      <c r="D2" s="127">
        <f>EDATE('5月'!D2,9)</f>
        <v>43497</v>
      </c>
      <c r="E2" s="127"/>
      <c r="F2" s="127"/>
      <c r="G2" s="127"/>
      <c r="H2" s="27"/>
      <c r="I2" s="25"/>
      <c r="J2" s="25"/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2.75" customHeight="1" x14ac:dyDescent="0.2">
      <c r="A3" s="2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 customHeight="1" x14ac:dyDescent="0.15">
      <c r="A4" s="2"/>
      <c r="B4" s="16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Q4" s="121" t="s">
        <v>21</v>
      </c>
      <c r="R4" s="121"/>
      <c r="S4" s="121"/>
      <c r="T4" s="121"/>
      <c r="U4" s="121"/>
      <c r="V4" s="121"/>
      <c r="W4" s="121"/>
      <c r="X4" s="59"/>
    </row>
    <row r="5" spans="1:24" ht="20.25" customHeight="1" x14ac:dyDescent="0.15">
      <c r="A5" s="2"/>
      <c r="B5" s="2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122" t="s">
        <v>20</v>
      </c>
      <c r="R5" s="122"/>
      <c r="S5" s="122"/>
      <c r="T5" s="122"/>
      <c r="U5" s="122"/>
      <c r="V5" s="122"/>
      <c r="W5" s="58" t="s">
        <v>10</v>
      </c>
      <c r="X5" s="28"/>
    </row>
    <row r="6" spans="1:24" x14ac:dyDescent="0.15">
      <c r="A6" s="2"/>
      <c r="B6" s="2"/>
      <c r="C6" s="2"/>
      <c r="D6" s="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 x14ac:dyDescent="0.15">
      <c r="A7" s="3"/>
      <c r="B7" s="73" t="s">
        <v>0</v>
      </c>
      <c r="C7" s="8"/>
      <c r="D7" s="76" t="s">
        <v>1</v>
      </c>
      <c r="E7" s="77"/>
      <c r="F7" s="77"/>
      <c r="G7" s="78" t="s">
        <v>2</v>
      </c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80"/>
      <c r="W7" s="62" t="s">
        <v>8</v>
      </c>
      <c r="X7" s="63"/>
    </row>
    <row r="8" spans="1:24" ht="15.75" customHeight="1" x14ac:dyDescent="0.15">
      <c r="A8" s="9"/>
      <c r="B8" s="74"/>
      <c r="C8" s="10"/>
      <c r="D8" s="7" t="s">
        <v>3</v>
      </c>
      <c r="E8" s="11" t="s">
        <v>4</v>
      </c>
      <c r="F8" s="11" t="s">
        <v>6</v>
      </c>
      <c r="G8" s="81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3"/>
      <c r="W8" s="64"/>
      <c r="X8" s="65"/>
    </row>
    <row r="9" spans="1:24" ht="15.75" customHeight="1" x14ac:dyDescent="0.15">
      <c r="A9" s="5"/>
      <c r="B9" s="75"/>
      <c r="C9" s="6"/>
      <c r="D9" s="68" t="s">
        <v>5</v>
      </c>
      <c r="E9" s="69"/>
      <c r="F9" s="69"/>
      <c r="G9" s="84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6"/>
      <c r="W9" s="66"/>
      <c r="X9" s="67"/>
    </row>
    <row r="10" spans="1:24" ht="14.25" customHeight="1" x14ac:dyDescent="0.15">
      <c r="A10" s="103"/>
      <c r="B10" s="105"/>
      <c r="C10" s="107"/>
      <c r="D10" s="108"/>
      <c r="E10" s="110" t="s">
        <v>4</v>
      </c>
      <c r="F10" s="112">
        <f>ROUND(SUM(G11:U11,G13:V13),0)</f>
        <v>0</v>
      </c>
      <c r="G10" s="34">
        <f>IF($D$2&lt;&gt;"",DATE(YEAR($D$2),MONTH($D$2),1),"")</f>
        <v>43497</v>
      </c>
      <c r="H10" s="20">
        <f>G10+1</f>
        <v>43498</v>
      </c>
      <c r="I10" s="20">
        <f t="shared" ref="I10:U10" si="0">H10+1</f>
        <v>43499</v>
      </c>
      <c r="J10" s="20">
        <f>I10+1</f>
        <v>43500</v>
      </c>
      <c r="K10" s="20">
        <f t="shared" si="0"/>
        <v>43501</v>
      </c>
      <c r="L10" s="20">
        <f t="shared" si="0"/>
        <v>43502</v>
      </c>
      <c r="M10" s="20">
        <f t="shared" si="0"/>
        <v>43503</v>
      </c>
      <c r="N10" s="20">
        <f t="shared" si="0"/>
        <v>43504</v>
      </c>
      <c r="O10" s="20">
        <f t="shared" si="0"/>
        <v>43505</v>
      </c>
      <c r="P10" s="20">
        <f t="shared" si="0"/>
        <v>43506</v>
      </c>
      <c r="Q10" s="20">
        <f t="shared" si="0"/>
        <v>43507</v>
      </c>
      <c r="R10" s="20">
        <f t="shared" si="0"/>
        <v>43508</v>
      </c>
      <c r="S10" s="20">
        <f t="shared" si="0"/>
        <v>43509</v>
      </c>
      <c r="T10" s="20">
        <f t="shared" si="0"/>
        <v>43510</v>
      </c>
      <c r="U10" s="20">
        <f t="shared" si="0"/>
        <v>43511</v>
      </c>
      <c r="V10" s="19"/>
      <c r="W10" s="87"/>
      <c r="X10" s="88"/>
    </row>
    <row r="11" spans="1:24" ht="25.5" customHeight="1" x14ac:dyDescent="0.15">
      <c r="A11" s="104"/>
      <c r="B11" s="106"/>
      <c r="C11" s="95"/>
      <c r="D11" s="109"/>
      <c r="E11" s="111"/>
      <c r="F11" s="113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32"/>
      <c r="V11" s="37"/>
      <c r="W11" s="89"/>
      <c r="X11" s="90"/>
    </row>
    <row r="12" spans="1:24" ht="14.25" customHeight="1" x14ac:dyDescent="0.15">
      <c r="A12" s="17"/>
      <c r="B12" s="93"/>
      <c r="C12" s="95"/>
      <c r="D12" s="97">
        <f>IFERROR(D10*F10,"")</f>
        <v>0</v>
      </c>
      <c r="E12" s="98"/>
      <c r="F12" s="99"/>
      <c r="G12" s="34">
        <f>U10+1</f>
        <v>43512</v>
      </c>
      <c r="H12" s="20">
        <f>G12+1</f>
        <v>43513</v>
      </c>
      <c r="I12" s="20">
        <f t="shared" ref="I12:R12" si="1">H12+1</f>
        <v>43514</v>
      </c>
      <c r="J12" s="20">
        <f t="shared" si="1"/>
        <v>43515</v>
      </c>
      <c r="K12" s="20">
        <f t="shared" si="1"/>
        <v>43516</v>
      </c>
      <c r="L12" s="20">
        <f t="shared" si="1"/>
        <v>43517</v>
      </c>
      <c r="M12" s="20">
        <f t="shared" si="1"/>
        <v>43518</v>
      </c>
      <c r="N12" s="20">
        <f t="shared" si="1"/>
        <v>43519</v>
      </c>
      <c r="O12" s="20">
        <f t="shared" si="1"/>
        <v>43520</v>
      </c>
      <c r="P12" s="20">
        <f t="shared" si="1"/>
        <v>43521</v>
      </c>
      <c r="Q12" s="20">
        <f t="shared" si="1"/>
        <v>43522</v>
      </c>
      <c r="R12" s="20">
        <f t="shared" si="1"/>
        <v>43523</v>
      </c>
      <c r="S12" s="20">
        <f>R12+1</f>
        <v>43524</v>
      </c>
      <c r="T12" s="29">
        <f>DAY(S12+1)</f>
        <v>1</v>
      </c>
      <c r="U12" s="36">
        <f>DAY(S12+2)</f>
        <v>2</v>
      </c>
      <c r="V12" s="35">
        <f>DAY(S12+3)</f>
        <v>3</v>
      </c>
      <c r="W12" s="89"/>
      <c r="X12" s="90"/>
    </row>
    <row r="13" spans="1:24" ht="25.5" customHeight="1" x14ac:dyDescent="0.15">
      <c r="A13" s="18"/>
      <c r="B13" s="94"/>
      <c r="C13" s="96"/>
      <c r="D13" s="100"/>
      <c r="E13" s="101"/>
      <c r="F13" s="102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4"/>
      <c r="W13" s="91"/>
      <c r="X13" s="92"/>
    </row>
    <row r="14" spans="1:24" ht="14.25" customHeight="1" x14ac:dyDescent="0.15">
      <c r="A14" s="103"/>
      <c r="B14" s="105"/>
      <c r="C14" s="107"/>
      <c r="D14" s="108"/>
      <c r="E14" s="110" t="s">
        <v>4</v>
      </c>
      <c r="F14" s="112">
        <f t="shared" ref="F14" si="2">ROUND(SUM(G15:U15,G17:V17),0)</f>
        <v>0</v>
      </c>
      <c r="G14" s="34">
        <f t="shared" ref="G14" si="3">IF($D$2&lt;&gt;"",DATE(YEAR($D$2),MONTH($D$2),1),"")</f>
        <v>43497</v>
      </c>
      <c r="H14" s="20">
        <f t="shared" ref="H14:U14" si="4">G14+1</f>
        <v>43498</v>
      </c>
      <c r="I14" s="20">
        <f t="shared" si="4"/>
        <v>43499</v>
      </c>
      <c r="J14" s="20">
        <f t="shared" si="4"/>
        <v>43500</v>
      </c>
      <c r="K14" s="20">
        <f t="shared" si="4"/>
        <v>43501</v>
      </c>
      <c r="L14" s="20">
        <f t="shared" si="4"/>
        <v>43502</v>
      </c>
      <c r="M14" s="20">
        <f t="shared" si="4"/>
        <v>43503</v>
      </c>
      <c r="N14" s="20">
        <f t="shared" si="4"/>
        <v>43504</v>
      </c>
      <c r="O14" s="20">
        <f t="shared" si="4"/>
        <v>43505</v>
      </c>
      <c r="P14" s="20">
        <f t="shared" si="4"/>
        <v>43506</v>
      </c>
      <c r="Q14" s="20">
        <f t="shared" si="4"/>
        <v>43507</v>
      </c>
      <c r="R14" s="20">
        <f t="shared" si="4"/>
        <v>43508</v>
      </c>
      <c r="S14" s="20">
        <f t="shared" si="4"/>
        <v>43509</v>
      </c>
      <c r="T14" s="20">
        <f t="shared" si="4"/>
        <v>43510</v>
      </c>
      <c r="U14" s="20">
        <f t="shared" si="4"/>
        <v>43511</v>
      </c>
      <c r="V14" s="19"/>
      <c r="W14" s="115"/>
      <c r="X14" s="116"/>
    </row>
    <row r="15" spans="1:24" ht="25.5" customHeight="1" x14ac:dyDescent="0.15">
      <c r="A15" s="104"/>
      <c r="B15" s="106"/>
      <c r="C15" s="95"/>
      <c r="D15" s="109"/>
      <c r="E15" s="111"/>
      <c r="F15" s="113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3"/>
      <c r="W15" s="117"/>
      <c r="X15" s="118"/>
    </row>
    <row r="16" spans="1:24" ht="14.25" customHeight="1" x14ac:dyDescent="0.15">
      <c r="A16" s="17"/>
      <c r="B16" s="93"/>
      <c r="C16" s="95"/>
      <c r="D16" s="97">
        <f t="shared" ref="D16" si="5">IFERROR(D14*F14,"")</f>
        <v>0</v>
      </c>
      <c r="E16" s="98"/>
      <c r="F16" s="99"/>
      <c r="G16" s="34">
        <f t="shared" ref="G16" si="6">U14+1</f>
        <v>43512</v>
      </c>
      <c r="H16" s="20">
        <f t="shared" ref="H16:S16" si="7">G16+1</f>
        <v>43513</v>
      </c>
      <c r="I16" s="20">
        <f t="shared" si="7"/>
        <v>43514</v>
      </c>
      <c r="J16" s="20">
        <f t="shared" si="7"/>
        <v>43515</v>
      </c>
      <c r="K16" s="20">
        <f t="shared" si="7"/>
        <v>43516</v>
      </c>
      <c r="L16" s="20">
        <f t="shared" si="7"/>
        <v>43517</v>
      </c>
      <c r="M16" s="20">
        <f t="shared" si="7"/>
        <v>43518</v>
      </c>
      <c r="N16" s="20">
        <f t="shared" si="7"/>
        <v>43519</v>
      </c>
      <c r="O16" s="20">
        <f t="shared" si="7"/>
        <v>43520</v>
      </c>
      <c r="P16" s="20">
        <f t="shared" si="7"/>
        <v>43521</v>
      </c>
      <c r="Q16" s="20">
        <f t="shared" si="7"/>
        <v>43522</v>
      </c>
      <c r="R16" s="20">
        <f t="shared" si="7"/>
        <v>43523</v>
      </c>
      <c r="S16" s="20">
        <f t="shared" si="7"/>
        <v>43524</v>
      </c>
      <c r="T16" s="29">
        <f t="shared" ref="T16" si="8">DAY(S16+1)</f>
        <v>1</v>
      </c>
      <c r="U16" s="36">
        <f t="shared" ref="U16" si="9">DAY(S16+2)</f>
        <v>2</v>
      </c>
      <c r="V16" s="35">
        <f t="shared" ref="V16" si="10">DAY(S16+3)</f>
        <v>3</v>
      </c>
      <c r="W16" s="117"/>
      <c r="X16" s="118"/>
    </row>
    <row r="17" spans="1:24" ht="25.5" customHeight="1" x14ac:dyDescent="0.15">
      <c r="A17" s="18"/>
      <c r="B17" s="94"/>
      <c r="C17" s="96"/>
      <c r="D17" s="100"/>
      <c r="E17" s="101"/>
      <c r="F17" s="102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4"/>
      <c r="W17" s="119"/>
      <c r="X17" s="120"/>
    </row>
    <row r="18" spans="1:24" ht="14.25" customHeight="1" x14ac:dyDescent="0.15">
      <c r="A18" s="103"/>
      <c r="B18" s="105"/>
      <c r="C18" s="107"/>
      <c r="D18" s="108"/>
      <c r="E18" s="110" t="s">
        <v>4</v>
      </c>
      <c r="F18" s="112">
        <f t="shared" ref="F18" si="11">ROUND(SUM(G19:U19,G21:V21),0)</f>
        <v>0</v>
      </c>
      <c r="G18" s="34">
        <f t="shared" ref="G18" si="12">IF($D$2&lt;&gt;"",DATE(YEAR($D$2),MONTH($D$2),1),"")</f>
        <v>43497</v>
      </c>
      <c r="H18" s="20">
        <f t="shared" ref="H18:U18" si="13">G18+1</f>
        <v>43498</v>
      </c>
      <c r="I18" s="20">
        <f t="shared" si="13"/>
        <v>43499</v>
      </c>
      <c r="J18" s="20">
        <f t="shared" si="13"/>
        <v>43500</v>
      </c>
      <c r="K18" s="20">
        <f t="shared" si="13"/>
        <v>43501</v>
      </c>
      <c r="L18" s="20">
        <f t="shared" si="13"/>
        <v>43502</v>
      </c>
      <c r="M18" s="20">
        <f t="shared" si="13"/>
        <v>43503</v>
      </c>
      <c r="N18" s="20">
        <f t="shared" si="13"/>
        <v>43504</v>
      </c>
      <c r="O18" s="20">
        <f t="shared" si="13"/>
        <v>43505</v>
      </c>
      <c r="P18" s="20">
        <f t="shared" si="13"/>
        <v>43506</v>
      </c>
      <c r="Q18" s="20">
        <f t="shared" si="13"/>
        <v>43507</v>
      </c>
      <c r="R18" s="20">
        <f t="shared" si="13"/>
        <v>43508</v>
      </c>
      <c r="S18" s="20">
        <f t="shared" si="13"/>
        <v>43509</v>
      </c>
      <c r="T18" s="20">
        <f t="shared" si="13"/>
        <v>43510</v>
      </c>
      <c r="U18" s="20">
        <f t="shared" si="13"/>
        <v>43511</v>
      </c>
      <c r="V18" s="19"/>
      <c r="W18" s="115"/>
      <c r="X18" s="116"/>
    </row>
    <row r="19" spans="1:24" ht="25.5" customHeight="1" x14ac:dyDescent="0.15">
      <c r="A19" s="104"/>
      <c r="B19" s="106"/>
      <c r="C19" s="95"/>
      <c r="D19" s="109"/>
      <c r="E19" s="111"/>
      <c r="F19" s="113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3"/>
      <c r="W19" s="117"/>
      <c r="X19" s="118"/>
    </row>
    <row r="20" spans="1:24" ht="14.25" customHeight="1" x14ac:dyDescent="0.15">
      <c r="A20" s="17"/>
      <c r="B20" s="93"/>
      <c r="C20" s="95"/>
      <c r="D20" s="97">
        <f t="shared" ref="D20" si="14">IFERROR(D18*F18,"")</f>
        <v>0</v>
      </c>
      <c r="E20" s="98"/>
      <c r="F20" s="99"/>
      <c r="G20" s="34">
        <f t="shared" ref="G20" si="15">U18+1</f>
        <v>43512</v>
      </c>
      <c r="H20" s="20">
        <f t="shared" ref="H20:S20" si="16">G20+1</f>
        <v>43513</v>
      </c>
      <c r="I20" s="20">
        <f t="shared" si="16"/>
        <v>43514</v>
      </c>
      <c r="J20" s="20">
        <f t="shared" si="16"/>
        <v>43515</v>
      </c>
      <c r="K20" s="20">
        <f t="shared" si="16"/>
        <v>43516</v>
      </c>
      <c r="L20" s="20">
        <f t="shared" si="16"/>
        <v>43517</v>
      </c>
      <c r="M20" s="20">
        <f t="shared" si="16"/>
        <v>43518</v>
      </c>
      <c r="N20" s="20">
        <f t="shared" si="16"/>
        <v>43519</v>
      </c>
      <c r="O20" s="20">
        <f t="shared" si="16"/>
        <v>43520</v>
      </c>
      <c r="P20" s="20">
        <f t="shared" si="16"/>
        <v>43521</v>
      </c>
      <c r="Q20" s="20">
        <f t="shared" si="16"/>
        <v>43522</v>
      </c>
      <c r="R20" s="20">
        <f t="shared" si="16"/>
        <v>43523</v>
      </c>
      <c r="S20" s="20">
        <f t="shared" si="16"/>
        <v>43524</v>
      </c>
      <c r="T20" s="29">
        <f t="shared" ref="T20" si="17">DAY(S20+1)</f>
        <v>1</v>
      </c>
      <c r="U20" s="36">
        <f t="shared" ref="U20" si="18">DAY(S20+2)</f>
        <v>2</v>
      </c>
      <c r="V20" s="35">
        <f t="shared" ref="V20" si="19">DAY(S20+3)</f>
        <v>3</v>
      </c>
      <c r="W20" s="117"/>
      <c r="X20" s="118"/>
    </row>
    <row r="21" spans="1:24" ht="25.5" customHeight="1" x14ac:dyDescent="0.15">
      <c r="A21" s="18"/>
      <c r="B21" s="94"/>
      <c r="C21" s="96"/>
      <c r="D21" s="100"/>
      <c r="E21" s="101"/>
      <c r="F21" s="102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4"/>
      <c r="W21" s="119"/>
      <c r="X21" s="120"/>
    </row>
    <row r="22" spans="1:24" ht="14.25" customHeight="1" x14ac:dyDescent="0.15">
      <c r="A22" s="103"/>
      <c r="B22" s="105"/>
      <c r="C22" s="107"/>
      <c r="D22" s="108"/>
      <c r="E22" s="110" t="s">
        <v>4</v>
      </c>
      <c r="F22" s="112">
        <f t="shared" ref="F22" si="20">ROUND(SUM(G23:U23,G25:V25),0)</f>
        <v>0</v>
      </c>
      <c r="G22" s="34">
        <f t="shared" ref="G22" si="21">IF($D$2&lt;&gt;"",DATE(YEAR($D$2),MONTH($D$2),1),"")</f>
        <v>43497</v>
      </c>
      <c r="H22" s="20">
        <f t="shared" ref="H22:U22" si="22">G22+1</f>
        <v>43498</v>
      </c>
      <c r="I22" s="20">
        <f t="shared" si="22"/>
        <v>43499</v>
      </c>
      <c r="J22" s="20">
        <f t="shared" si="22"/>
        <v>43500</v>
      </c>
      <c r="K22" s="20">
        <f t="shared" si="22"/>
        <v>43501</v>
      </c>
      <c r="L22" s="20">
        <f t="shared" si="22"/>
        <v>43502</v>
      </c>
      <c r="M22" s="20">
        <f t="shared" si="22"/>
        <v>43503</v>
      </c>
      <c r="N22" s="20">
        <f t="shared" si="22"/>
        <v>43504</v>
      </c>
      <c r="O22" s="20">
        <f t="shared" si="22"/>
        <v>43505</v>
      </c>
      <c r="P22" s="20">
        <f t="shared" si="22"/>
        <v>43506</v>
      </c>
      <c r="Q22" s="20">
        <f t="shared" si="22"/>
        <v>43507</v>
      </c>
      <c r="R22" s="20">
        <f t="shared" si="22"/>
        <v>43508</v>
      </c>
      <c r="S22" s="20">
        <f t="shared" si="22"/>
        <v>43509</v>
      </c>
      <c r="T22" s="20">
        <f t="shared" si="22"/>
        <v>43510</v>
      </c>
      <c r="U22" s="20">
        <f t="shared" si="22"/>
        <v>43511</v>
      </c>
      <c r="V22" s="19"/>
      <c r="W22" s="115"/>
      <c r="X22" s="116"/>
    </row>
    <row r="23" spans="1:24" ht="25.5" customHeight="1" x14ac:dyDescent="0.15">
      <c r="A23" s="104"/>
      <c r="B23" s="106"/>
      <c r="C23" s="95"/>
      <c r="D23" s="109"/>
      <c r="E23" s="111"/>
      <c r="F23" s="113"/>
      <c r="G23" s="3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3"/>
      <c r="W23" s="117"/>
      <c r="X23" s="118"/>
    </row>
    <row r="24" spans="1:24" ht="14.25" customHeight="1" x14ac:dyDescent="0.15">
      <c r="A24" s="17"/>
      <c r="B24" s="93"/>
      <c r="C24" s="95"/>
      <c r="D24" s="97">
        <f t="shared" ref="D24" si="23">IFERROR(D22*F22,"")</f>
        <v>0</v>
      </c>
      <c r="E24" s="98"/>
      <c r="F24" s="99"/>
      <c r="G24" s="34">
        <f t="shared" ref="G24" si="24">U22+1</f>
        <v>43512</v>
      </c>
      <c r="H24" s="20">
        <f t="shared" ref="H24:S24" si="25">G24+1</f>
        <v>43513</v>
      </c>
      <c r="I24" s="20">
        <f t="shared" si="25"/>
        <v>43514</v>
      </c>
      <c r="J24" s="20">
        <f t="shared" si="25"/>
        <v>43515</v>
      </c>
      <c r="K24" s="20">
        <f t="shared" si="25"/>
        <v>43516</v>
      </c>
      <c r="L24" s="20">
        <f t="shared" si="25"/>
        <v>43517</v>
      </c>
      <c r="M24" s="20">
        <f t="shared" si="25"/>
        <v>43518</v>
      </c>
      <c r="N24" s="20">
        <f t="shared" si="25"/>
        <v>43519</v>
      </c>
      <c r="O24" s="20">
        <f t="shared" si="25"/>
        <v>43520</v>
      </c>
      <c r="P24" s="20">
        <f t="shared" si="25"/>
        <v>43521</v>
      </c>
      <c r="Q24" s="20">
        <f t="shared" si="25"/>
        <v>43522</v>
      </c>
      <c r="R24" s="20">
        <f t="shared" si="25"/>
        <v>43523</v>
      </c>
      <c r="S24" s="20">
        <f t="shared" si="25"/>
        <v>43524</v>
      </c>
      <c r="T24" s="29">
        <f t="shared" ref="T24" si="26">DAY(S24+1)</f>
        <v>1</v>
      </c>
      <c r="U24" s="36">
        <f t="shared" ref="U24" si="27">DAY(S24+2)</f>
        <v>2</v>
      </c>
      <c r="V24" s="35">
        <f t="shared" ref="V24" si="28">DAY(S24+3)</f>
        <v>3</v>
      </c>
      <c r="W24" s="117"/>
      <c r="X24" s="118"/>
    </row>
    <row r="25" spans="1:24" ht="25.5" customHeight="1" x14ac:dyDescent="0.15">
      <c r="A25" s="18"/>
      <c r="B25" s="94"/>
      <c r="C25" s="96"/>
      <c r="D25" s="100"/>
      <c r="E25" s="101"/>
      <c r="F25" s="102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4"/>
      <c r="W25" s="119"/>
      <c r="X25" s="120"/>
    </row>
    <row r="26" spans="1:24" ht="14.25" customHeight="1" x14ac:dyDescent="0.15">
      <c r="A26" s="103"/>
      <c r="B26" s="105"/>
      <c r="C26" s="107"/>
      <c r="D26" s="108"/>
      <c r="E26" s="110" t="s">
        <v>4</v>
      </c>
      <c r="F26" s="112">
        <f t="shared" ref="F26" si="29">ROUND(SUM(G27:U27,G29:V29),0)</f>
        <v>0</v>
      </c>
      <c r="G26" s="34">
        <f t="shared" ref="G26" si="30">IF($D$2&lt;&gt;"",DATE(YEAR($D$2),MONTH($D$2),1),"")</f>
        <v>43497</v>
      </c>
      <c r="H26" s="20">
        <f t="shared" ref="H26:U26" si="31">G26+1</f>
        <v>43498</v>
      </c>
      <c r="I26" s="20">
        <f t="shared" si="31"/>
        <v>43499</v>
      </c>
      <c r="J26" s="20">
        <f t="shared" si="31"/>
        <v>43500</v>
      </c>
      <c r="K26" s="20">
        <f t="shared" si="31"/>
        <v>43501</v>
      </c>
      <c r="L26" s="20">
        <f t="shared" si="31"/>
        <v>43502</v>
      </c>
      <c r="M26" s="20">
        <f t="shared" si="31"/>
        <v>43503</v>
      </c>
      <c r="N26" s="20">
        <f t="shared" si="31"/>
        <v>43504</v>
      </c>
      <c r="O26" s="20">
        <f t="shared" si="31"/>
        <v>43505</v>
      </c>
      <c r="P26" s="20">
        <f t="shared" si="31"/>
        <v>43506</v>
      </c>
      <c r="Q26" s="20">
        <f t="shared" si="31"/>
        <v>43507</v>
      </c>
      <c r="R26" s="20">
        <f t="shared" si="31"/>
        <v>43508</v>
      </c>
      <c r="S26" s="20">
        <f t="shared" si="31"/>
        <v>43509</v>
      </c>
      <c r="T26" s="20">
        <f t="shared" si="31"/>
        <v>43510</v>
      </c>
      <c r="U26" s="20">
        <f t="shared" si="31"/>
        <v>43511</v>
      </c>
      <c r="V26" s="19"/>
      <c r="W26" s="115"/>
      <c r="X26" s="116"/>
    </row>
    <row r="27" spans="1:24" ht="25.5" customHeight="1" x14ac:dyDescent="0.15">
      <c r="A27" s="104"/>
      <c r="B27" s="106"/>
      <c r="C27" s="95"/>
      <c r="D27" s="109"/>
      <c r="E27" s="111"/>
      <c r="F27" s="113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3"/>
      <c r="W27" s="117"/>
      <c r="X27" s="118"/>
    </row>
    <row r="28" spans="1:24" ht="14.25" customHeight="1" x14ac:dyDescent="0.15">
      <c r="A28" s="17"/>
      <c r="B28" s="93"/>
      <c r="C28" s="95"/>
      <c r="D28" s="97">
        <f t="shared" ref="D28" si="32">IFERROR(D26*F26,"")</f>
        <v>0</v>
      </c>
      <c r="E28" s="98"/>
      <c r="F28" s="99"/>
      <c r="G28" s="34">
        <f t="shared" ref="G28" si="33">U26+1</f>
        <v>43512</v>
      </c>
      <c r="H28" s="20">
        <f t="shared" ref="H28:S28" si="34">G28+1</f>
        <v>43513</v>
      </c>
      <c r="I28" s="20">
        <f t="shared" si="34"/>
        <v>43514</v>
      </c>
      <c r="J28" s="20">
        <f t="shared" si="34"/>
        <v>43515</v>
      </c>
      <c r="K28" s="20">
        <f t="shared" si="34"/>
        <v>43516</v>
      </c>
      <c r="L28" s="20">
        <f t="shared" si="34"/>
        <v>43517</v>
      </c>
      <c r="M28" s="20">
        <f t="shared" si="34"/>
        <v>43518</v>
      </c>
      <c r="N28" s="20">
        <f t="shared" si="34"/>
        <v>43519</v>
      </c>
      <c r="O28" s="20">
        <f t="shared" si="34"/>
        <v>43520</v>
      </c>
      <c r="P28" s="20">
        <f t="shared" si="34"/>
        <v>43521</v>
      </c>
      <c r="Q28" s="20">
        <f t="shared" si="34"/>
        <v>43522</v>
      </c>
      <c r="R28" s="20">
        <f t="shared" si="34"/>
        <v>43523</v>
      </c>
      <c r="S28" s="20">
        <f t="shared" si="34"/>
        <v>43524</v>
      </c>
      <c r="T28" s="29">
        <f t="shared" ref="T28" si="35">DAY(S28+1)</f>
        <v>1</v>
      </c>
      <c r="U28" s="36">
        <f t="shared" ref="U28" si="36">DAY(S28+2)</f>
        <v>2</v>
      </c>
      <c r="V28" s="35">
        <f t="shared" ref="V28" si="37">DAY(S28+3)</f>
        <v>3</v>
      </c>
      <c r="W28" s="117"/>
      <c r="X28" s="118"/>
    </row>
    <row r="29" spans="1:24" ht="25.5" customHeight="1" x14ac:dyDescent="0.15">
      <c r="A29" s="18"/>
      <c r="B29" s="94"/>
      <c r="C29" s="96"/>
      <c r="D29" s="100"/>
      <c r="E29" s="101"/>
      <c r="F29" s="102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4"/>
      <c r="W29" s="119"/>
      <c r="X29" s="120"/>
    </row>
  </sheetData>
  <mergeCells count="59">
    <mergeCell ref="W26:X29"/>
    <mergeCell ref="B28:B29"/>
    <mergeCell ref="C28:C29"/>
    <mergeCell ref="D28:F29"/>
    <mergeCell ref="W22:X25"/>
    <mergeCell ref="B24:B25"/>
    <mergeCell ref="C24:C25"/>
    <mergeCell ref="D24:F25"/>
    <mergeCell ref="F26:F27"/>
    <mergeCell ref="F22:F23"/>
    <mergeCell ref="A26:A27"/>
    <mergeCell ref="B26:B27"/>
    <mergeCell ref="C26:C27"/>
    <mergeCell ref="D26:D27"/>
    <mergeCell ref="E26:E27"/>
    <mergeCell ref="A22:A23"/>
    <mergeCell ref="B22:B23"/>
    <mergeCell ref="C22:C23"/>
    <mergeCell ref="D22:D23"/>
    <mergeCell ref="E22:E23"/>
    <mergeCell ref="W14:X17"/>
    <mergeCell ref="B16:B17"/>
    <mergeCell ref="C16:C17"/>
    <mergeCell ref="D16:F17"/>
    <mergeCell ref="A18:A19"/>
    <mergeCell ref="B18:B19"/>
    <mergeCell ref="C18:C19"/>
    <mergeCell ref="D18:D19"/>
    <mergeCell ref="E18:E19"/>
    <mergeCell ref="F18:F19"/>
    <mergeCell ref="W18:X21"/>
    <mergeCell ref="B20:B21"/>
    <mergeCell ref="C20:C21"/>
    <mergeCell ref="D20:F21"/>
    <mergeCell ref="W10:X13"/>
    <mergeCell ref="B12:B13"/>
    <mergeCell ref="C12:C13"/>
    <mergeCell ref="D12:F13"/>
    <mergeCell ref="A14:A15"/>
    <mergeCell ref="B14:B15"/>
    <mergeCell ref="C14:C15"/>
    <mergeCell ref="D14:D15"/>
    <mergeCell ref="E14:E15"/>
    <mergeCell ref="F14:F15"/>
    <mergeCell ref="A10:A11"/>
    <mergeCell ref="B10:B11"/>
    <mergeCell ref="C10:C11"/>
    <mergeCell ref="D10:D11"/>
    <mergeCell ref="E10:E11"/>
    <mergeCell ref="F10:F11"/>
    <mergeCell ref="B2:C2"/>
    <mergeCell ref="D2:G2"/>
    <mergeCell ref="Q4:W4"/>
    <mergeCell ref="Q5:V5"/>
    <mergeCell ref="B7:B9"/>
    <mergeCell ref="D7:F7"/>
    <mergeCell ref="G7:V9"/>
    <mergeCell ref="W7:X9"/>
    <mergeCell ref="D9:F9"/>
  </mergeCells>
  <phoneticPr fontId="1"/>
  <conditionalFormatting sqref="D12">
    <cfRule type="cellIs" dxfId="267" priority="134" operator="equal">
      <formula>0</formula>
    </cfRule>
  </conditionalFormatting>
  <conditionalFormatting sqref="F10">
    <cfRule type="cellIs" dxfId="266" priority="133" stopIfTrue="1" operator="equal">
      <formula>0</formula>
    </cfRule>
  </conditionalFormatting>
  <conditionalFormatting sqref="V12">
    <cfRule type="cellIs" dxfId="265" priority="68" operator="notEqual">
      <formula>31</formula>
    </cfRule>
    <cfRule type="expression" dxfId="264" priority="73">
      <formula>WEEKDAY(S12+3)=1</formula>
    </cfRule>
    <cfRule type="expression" dxfId="263" priority="132">
      <formula>WEEKDAY(S12+3)=7</formula>
    </cfRule>
  </conditionalFormatting>
  <conditionalFormatting sqref="D16 D20 D24 D28">
    <cfRule type="cellIs" dxfId="262" priority="131" operator="equal">
      <formula>0</formula>
    </cfRule>
  </conditionalFormatting>
  <conditionalFormatting sqref="F14 F18 F22 F26">
    <cfRule type="cellIs" dxfId="261" priority="130" stopIfTrue="1" operator="equal">
      <formula>0</formula>
    </cfRule>
  </conditionalFormatting>
  <conditionalFormatting sqref="G10">
    <cfRule type="expression" dxfId="260" priority="128">
      <formula>WEEKDAY(G10)=1</formula>
    </cfRule>
    <cfRule type="expression" dxfId="259" priority="129">
      <formula>WEEKDAY(G10)=7</formula>
    </cfRule>
  </conditionalFormatting>
  <conditionalFormatting sqref="I10">
    <cfRule type="expression" dxfId="258" priority="126">
      <formula>WEEKDAY(I10)=0</formula>
    </cfRule>
    <cfRule type="expression" dxfId="257" priority="127">
      <formula>WEEKDAY(I10)=7</formula>
    </cfRule>
  </conditionalFormatting>
  <conditionalFormatting sqref="H10">
    <cfRule type="expression" dxfId="256" priority="124">
      <formula>WEEKDAY(H10)=1</formula>
    </cfRule>
    <cfRule type="expression" dxfId="255" priority="125">
      <formula>WEEKDAY(H10)=7</formula>
    </cfRule>
  </conditionalFormatting>
  <conditionalFormatting sqref="J10">
    <cfRule type="expression" dxfId="254" priority="122">
      <formula>WEEKDAY(J10)=1</formula>
    </cfRule>
    <cfRule type="expression" dxfId="253" priority="123">
      <formula>WEEKDAY(J10)=7</formula>
    </cfRule>
  </conditionalFormatting>
  <conditionalFormatting sqref="K10">
    <cfRule type="expression" dxfId="252" priority="120">
      <formula>WEEKDAY(K10)=1</formula>
    </cfRule>
    <cfRule type="expression" dxfId="251" priority="121">
      <formula>WEEKDAY(K10)=7</formula>
    </cfRule>
  </conditionalFormatting>
  <conditionalFormatting sqref="L10">
    <cfRule type="expression" dxfId="250" priority="118">
      <formula>WEEKDAY(L10)=1</formula>
    </cfRule>
    <cfRule type="expression" dxfId="249" priority="119">
      <formula>WEEKDAY(L10)=7</formula>
    </cfRule>
  </conditionalFormatting>
  <conditionalFormatting sqref="M10">
    <cfRule type="expression" dxfId="248" priority="116">
      <formula>WEEKDAY(M10)=1</formula>
    </cfRule>
    <cfRule type="expression" dxfId="247" priority="117">
      <formula>WEEKDAY(M10)=7</formula>
    </cfRule>
  </conditionalFormatting>
  <conditionalFormatting sqref="N10">
    <cfRule type="expression" dxfId="246" priority="114">
      <formula>WEEKDAY(N10)=1</formula>
    </cfRule>
    <cfRule type="expression" dxfId="245" priority="115">
      <formula>WEEKDAY(N10)=7</formula>
    </cfRule>
  </conditionalFormatting>
  <conditionalFormatting sqref="O10">
    <cfRule type="expression" dxfId="244" priority="112">
      <formula>WEEKDAY(O10)=1</formula>
    </cfRule>
    <cfRule type="expression" dxfId="243" priority="113">
      <formula>WEEKDAY(O10)=7</formula>
    </cfRule>
  </conditionalFormatting>
  <conditionalFormatting sqref="P10">
    <cfRule type="expression" dxfId="242" priority="110">
      <formula>WEEKDAY(P10)=1</formula>
    </cfRule>
    <cfRule type="expression" dxfId="241" priority="111">
      <formula>WEEKDAY(P10)=7</formula>
    </cfRule>
  </conditionalFormatting>
  <conditionalFormatting sqref="Q10">
    <cfRule type="expression" dxfId="240" priority="108">
      <formula>WEEKDAY(Q10)=1</formula>
    </cfRule>
    <cfRule type="expression" dxfId="239" priority="109">
      <formula>WEEKDAY(Q10)=7</formula>
    </cfRule>
  </conditionalFormatting>
  <conditionalFormatting sqref="R10">
    <cfRule type="expression" dxfId="238" priority="106">
      <formula>WEEKDAY(R10)=1</formula>
    </cfRule>
    <cfRule type="expression" dxfId="237" priority="107">
      <formula>WEEKDAY(R10)=7</formula>
    </cfRule>
  </conditionalFormatting>
  <conditionalFormatting sqref="S10">
    <cfRule type="expression" dxfId="236" priority="104">
      <formula>WEEKDAY(S10)=1</formula>
    </cfRule>
    <cfRule type="expression" dxfId="235" priority="105">
      <formula>WEEKDAY(S10)=7</formula>
    </cfRule>
  </conditionalFormatting>
  <conditionalFormatting sqref="T10">
    <cfRule type="expression" dxfId="234" priority="102">
      <formula>WEEKDAY(T10)=1</formula>
    </cfRule>
    <cfRule type="expression" dxfId="233" priority="103">
      <formula>WEEKDAY(T10)=7</formula>
    </cfRule>
  </conditionalFormatting>
  <conditionalFormatting sqref="U10">
    <cfRule type="expression" dxfId="232" priority="100">
      <formula>WEEKDAY(U10)=1</formula>
    </cfRule>
    <cfRule type="expression" dxfId="231" priority="101">
      <formula>WEEKDAY(U10)=7</formula>
    </cfRule>
  </conditionalFormatting>
  <conditionalFormatting sqref="G12">
    <cfRule type="expression" dxfId="230" priority="98">
      <formula>WEEKDAY(G12)=1</formula>
    </cfRule>
    <cfRule type="expression" dxfId="229" priority="99">
      <formula>WEEKDAY(G12)=7</formula>
    </cfRule>
  </conditionalFormatting>
  <conditionalFormatting sqref="H12">
    <cfRule type="expression" dxfId="228" priority="96">
      <formula>WEEKDAY(H12)=1</formula>
    </cfRule>
    <cfRule type="expression" dxfId="227" priority="97">
      <formula>WEEKDAY(H12)=7</formula>
    </cfRule>
  </conditionalFormatting>
  <conditionalFormatting sqref="I12">
    <cfRule type="expression" dxfId="226" priority="94">
      <formula>WEEKDAY(I12)=1</formula>
    </cfRule>
    <cfRule type="expression" dxfId="225" priority="95">
      <formula>WEEKDAY(I12)=7</formula>
    </cfRule>
  </conditionalFormatting>
  <conditionalFormatting sqref="J12">
    <cfRule type="expression" dxfId="224" priority="92">
      <formula>WEEKDAY(J12)=1</formula>
    </cfRule>
    <cfRule type="expression" dxfId="223" priority="93">
      <formula>WEEKDAY(J12)=7</formula>
    </cfRule>
  </conditionalFormatting>
  <conditionalFormatting sqref="K12">
    <cfRule type="expression" dxfId="222" priority="90">
      <formula>WEEKDAY(K12)=1</formula>
    </cfRule>
    <cfRule type="expression" dxfId="221" priority="91">
      <formula>WEEKDAY(K12)=7</formula>
    </cfRule>
  </conditionalFormatting>
  <conditionalFormatting sqref="L12">
    <cfRule type="expression" dxfId="220" priority="88">
      <formula>WEEKDAY(L12)=1</formula>
    </cfRule>
    <cfRule type="expression" dxfId="219" priority="89">
      <formula>WEEKDAY(L12)=7</formula>
    </cfRule>
  </conditionalFormatting>
  <conditionalFormatting sqref="M12">
    <cfRule type="expression" dxfId="218" priority="86">
      <formula>WEEKDAY(M12)=1</formula>
    </cfRule>
    <cfRule type="expression" dxfId="217" priority="87">
      <formula>WEEKDAY(M12)=7</formula>
    </cfRule>
  </conditionalFormatting>
  <conditionalFormatting sqref="N12">
    <cfRule type="expression" dxfId="216" priority="84">
      <formula>WEEKDAY(N12)=1</formula>
    </cfRule>
    <cfRule type="expression" dxfId="215" priority="85">
      <formula>WEEKDAY(N12)=7</formula>
    </cfRule>
  </conditionalFormatting>
  <conditionalFormatting sqref="O12">
    <cfRule type="expression" dxfId="214" priority="82">
      <formula>WEEKDAY(O12)=1</formula>
    </cfRule>
    <cfRule type="expression" dxfId="213" priority="83">
      <formula>WEEKDAY(O12)=7</formula>
    </cfRule>
  </conditionalFormatting>
  <conditionalFormatting sqref="P12">
    <cfRule type="expression" dxfId="212" priority="80">
      <formula>WEEKDAY(P12)=1</formula>
    </cfRule>
    <cfRule type="expression" dxfId="211" priority="81">
      <formula>WEEKDAY(P12)=7</formula>
    </cfRule>
  </conditionalFormatting>
  <conditionalFormatting sqref="Q12">
    <cfRule type="expression" dxfId="210" priority="78">
      <formula>WEEKDAY(Q12)=1</formula>
    </cfRule>
    <cfRule type="expression" dxfId="209" priority="79">
      <formula>WEEKDAY(Q12)=7</formula>
    </cfRule>
  </conditionalFormatting>
  <conditionalFormatting sqref="R12">
    <cfRule type="expression" dxfId="208" priority="76">
      <formula>WEEKDAY(R12)=1</formula>
    </cfRule>
    <cfRule type="expression" dxfId="207" priority="77">
      <formula>WEEKDAY(R12)=7</formula>
    </cfRule>
  </conditionalFormatting>
  <conditionalFormatting sqref="S12">
    <cfRule type="expression" dxfId="206" priority="74">
      <formula>WEEKDAY(S12)=1</formula>
    </cfRule>
    <cfRule type="expression" dxfId="205" priority="75">
      <formula>WEEKDAY(S12)=7</formula>
    </cfRule>
  </conditionalFormatting>
  <conditionalFormatting sqref="T12">
    <cfRule type="cellIs" dxfId="204" priority="66" operator="notEqual">
      <formula>29</formula>
    </cfRule>
    <cfRule type="expression" dxfId="203" priority="71">
      <formula>WEEKDAY(S12+1)=1</formula>
    </cfRule>
    <cfRule type="expression" dxfId="202" priority="72">
      <formula>WEEKDAY(S12+1)=7</formula>
    </cfRule>
  </conditionalFormatting>
  <conditionalFormatting sqref="U12">
    <cfRule type="cellIs" dxfId="201" priority="67" operator="notEqual">
      <formula>30</formula>
    </cfRule>
    <cfRule type="expression" dxfId="200" priority="69">
      <formula>WEEKDAY(S12+2)=1</formula>
    </cfRule>
    <cfRule type="expression" dxfId="199" priority="70">
      <formula>WEEKDAY(S12+2)=7</formula>
    </cfRule>
  </conditionalFormatting>
  <conditionalFormatting sqref="V16 V20 V24 V28">
    <cfRule type="cellIs" dxfId="198" priority="3" operator="notEqual">
      <formula>31</formula>
    </cfRule>
    <cfRule type="expression" dxfId="197" priority="8">
      <formula>WEEKDAY(S16+3)=1</formula>
    </cfRule>
    <cfRule type="expression" dxfId="196" priority="65">
      <formula>WEEKDAY(S16+3)=7</formula>
    </cfRule>
  </conditionalFormatting>
  <conditionalFormatting sqref="G14 G18 G22 G26">
    <cfRule type="expression" dxfId="195" priority="63">
      <formula>WEEKDAY(G14)=1</formula>
    </cfRule>
    <cfRule type="expression" dxfId="194" priority="64">
      <formula>WEEKDAY(G14)=7</formula>
    </cfRule>
  </conditionalFormatting>
  <conditionalFormatting sqref="I14 I18 I22 I26">
    <cfRule type="expression" dxfId="193" priority="61">
      <formula>WEEKDAY(I14)=0</formula>
    </cfRule>
    <cfRule type="expression" dxfId="192" priority="62">
      <formula>WEEKDAY(I14)=7</formula>
    </cfRule>
  </conditionalFormatting>
  <conditionalFormatting sqref="H14 H18 H22 H26">
    <cfRule type="expression" dxfId="191" priority="59">
      <formula>WEEKDAY(H14)=1</formula>
    </cfRule>
    <cfRule type="expression" dxfId="190" priority="60">
      <formula>WEEKDAY(H14)=7</formula>
    </cfRule>
  </conditionalFormatting>
  <conditionalFormatting sqref="J14 J18 J22 J26">
    <cfRule type="expression" dxfId="189" priority="57">
      <formula>WEEKDAY(J14)=1</formula>
    </cfRule>
    <cfRule type="expression" dxfId="188" priority="58">
      <formula>WEEKDAY(J14)=7</formula>
    </cfRule>
  </conditionalFormatting>
  <conditionalFormatting sqref="K14 K18 K22 K26">
    <cfRule type="expression" dxfId="187" priority="55">
      <formula>WEEKDAY(K14)=1</formula>
    </cfRule>
    <cfRule type="expression" dxfId="186" priority="56">
      <formula>WEEKDAY(K14)=7</formula>
    </cfRule>
  </conditionalFormatting>
  <conditionalFormatting sqref="L14 L18 L22 L26">
    <cfRule type="expression" dxfId="185" priority="53">
      <formula>WEEKDAY(L14)=1</formula>
    </cfRule>
    <cfRule type="expression" dxfId="184" priority="54">
      <formula>WEEKDAY(L14)=7</formula>
    </cfRule>
  </conditionalFormatting>
  <conditionalFormatting sqref="M14 M18 M22 M26">
    <cfRule type="expression" dxfId="183" priority="51">
      <formula>WEEKDAY(M14)=1</formula>
    </cfRule>
    <cfRule type="expression" dxfId="182" priority="52">
      <formula>WEEKDAY(M14)=7</formula>
    </cfRule>
  </conditionalFormatting>
  <conditionalFormatting sqref="N14 N18 N22 N26">
    <cfRule type="expression" dxfId="181" priority="49">
      <formula>WEEKDAY(N14)=1</formula>
    </cfRule>
    <cfRule type="expression" dxfId="180" priority="50">
      <formula>WEEKDAY(N14)=7</formula>
    </cfRule>
  </conditionalFormatting>
  <conditionalFormatting sqref="O14 O18 O22 O26">
    <cfRule type="expression" dxfId="179" priority="47">
      <formula>WEEKDAY(O14)=1</formula>
    </cfRule>
    <cfRule type="expression" dxfId="178" priority="48">
      <formula>WEEKDAY(O14)=7</formula>
    </cfRule>
  </conditionalFormatting>
  <conditionalFormatting sqref="P14 P18 P22 P26">
    <cfRule type="expression" dxfId="177" priority="45">
      <formula>WEEKDAY(P14)=1</formula>
    </cfRule>
    <cfRule type="expression" dxfId="176" priority="46">
      <formula>WEEKDAY(P14)=7</formula>
    </cfRule>
  </conditionalFormatting>
  <conditionalFormatting sqref="Q14 Q18 Q22 Q26">
    <cfRule type="expression" dxfId="175" priority="43">
      <formula>WEEKDAY(Q14)=1</formula>
    </cfRule>
    <cfRule type="expression" dxfId="174" priority="44">
      <formula>WEEKDAY(Q14)=7</formula>
    </cfRule>
  </conditionalFormatting>
  <conditionalFormatting sqref="R14 R18 R22 R26">
    <cfRule type="expression" dxfId="173" priority="41">
      <formula>WEEKDAY(R14)=1</formula>
    </cfRule>
    <cfRule type="expression" dxfId="172" priority="42">
      <formula>WEEKDAY(R14)=7</formula>
    </cfRule>
  </conditionalFormatting>
  <conditionalFormatting sqref="S14 S18 S22 S26">
    <cfRule type="expression" dxfId="171" priority="39">
      <formula>WEEKDAY(S14)=1</formula>
    </cfRule>
    <cfRule type="expression" dxfId="170" priority="40">
      <formula>WEEKDAY(S14)=7</formula>
    </cfRule>
  </conditionalFormatting>
  <conditionalFormatting sqref="T14 T18 T22 T26">
    <cfRule type="expression" dxfId="169" priority="37">
      <formula>WEEKDAY(T14)=1</formula>
    </cfRule>
    <cfRule type="expression" dxfId="168" priority="38">
      <formula>WEEKDAY(T14)=7</formula>
    </cfRule>
  </conditionalFormatting>
  <conditionalFormatting sqref="U14 U18 U22 U26">
    <cfRule type="expression" dxfId="167" priority="35">
      <formula>WEEKDAY(U14)=1</formula>
    </cfRule>
    <cfRule type="expression" dxfId="166" priority="36">
      <formula>WEEKDAY(U14)=7</formula>
    </cfRule>
  </conditionalFormatting>
  <conditionalFormatting sqref="G16 G20 G24 G28">
    <cfRule type="expression" dxfId="165" priority="33">
      <formula>WEEKDAY(G16)=1</formula>
    </cfRule>
    <cfRule type="expression" dxfId="164" priority="34">
      <formula>WEEKDAY(G16)=7</formula>
    </cfRule>
  </conditionalFormatting>
  <conditionalFormatting sqref="H16 H20 H24 H28">
    <cfRule type="expression" dxfId="163" priority="31">
      <formula>WEEKDAY(H16)=1</formula>
    </cfRule>
    <cfRule type="expression" dxfId="162" priority="32">
      <formula>WEEKDAY(H16)=7</formula>
    </cfRule>
  </conditionalFormatting>
  <conditionalFormatting sqref="I16 I20 I24 I28">
    <cfRule type="expression" dxfId="161" priority="29">
      <formula>WEEKDAY(I16)=1</formula>
    </cfRule>
    <cfRule type="expression" dxfId="160" priority="30">
      <formula>WEEKDAY(I16)=7</formula>
    </cfRule>
  </conditionalFormatting>
  <conditionalFormatting sqref="J16 J20 J24 J28">
    <cfRule type="expression" dxfId="159" priority="27">
      <formula>WEEKDAY(J16)=1</formula>
    </cfRule>
    <cfRule type="expression" dxfId="158" priority="28">
      <formula>WEEKDAY(J16)=7</formula>
    </cfRule>
  </conditionalFormatting>
  <conditionalFormatting sqref="K16 K20 K24 K28">
    <cfRule type="expression" dxfId="157" priority="25">
      <formula>WEEKDAY(K16)=1</formula>
    </cfRule>
    <cfRule type="expression" dxfId="156" priority="26">
      <formula>WEEKDAY(K16)=7</formula>
    </cfRule>
  </conditionalFormatting>
  <conditionalFormatting sqref="L16 L20 L24 L28">
    <cfRule type="expression" dxfId="155" priority="23">
      <formula>WEEKDAY(L16)=1</formula>
    </cfRule>
    <cfRule type="expression" dxfId="154" priority="24">
      <formula>WEEKDAY(L16)=7</formula>
    </cfRule>
  </conditionalFormatting>
  <conditionalFormatting sqref="M16 M20 M24 M28">
    <cfRule type="expression" dxfId="153" priority="21">
      <formula>WEEKDAY(M16)=1</formula>
    </cfRule>
    <cfRule type="expression" dxfId="152" priority="22">
      <formula>WEEKDAY(M16)=7</formula>
    </cfRule>
  </conditionalFormatting>
  <conditionalFormatting sqref="N16 N20 N24 N28">
    <cfRule type="expression" dxfId="151" priority="19">
      <formula>WEEKDAY(N16)=1</formula>
    </cfRule>
    <cfRule type="expression" dxfId="150" priority="20">
      <formula>WEEKDAY(N16)=7</formula>
    </cfRule>
  </conditionalFormatting>
  <conditionalFormatting sqref="O16 O20 O24 O28">
    <cfRule type="expression" dxfId="149" priority="17">
      <formula>WEEKDAY(O16)=1</formula>
    </cfRule>
    <cfRule type="expression" dxfId="148" priority="18">
      <formula>WEEKDAY(O16)=7</formula>
    </cfRule>
  </conditionalFormatting>
  <conditionalFormatting sqref="P16 P20 P24 P28">
    <cfRule type="expression" dxfId="147" priority="15">
      <formula>WEEKDAY(P16)=1</formula>
    </cfRule>
    <cfRule type="expression" dxfId="146" priority="16">
      <formula>WEEKDAY(P16)=7</formula>
    </cfRule>
  </conditionalFormatting>
  <conditionalFormatting sqref="Q16 Q20 Q24 Q28">
    <cfRule type="expression" dxfId="145" priority="13">
      <formula>WEEKDAY(Q16)=1</formula>
    </cfRule>
    <cfRule type="expression" dxfId="144" priority="14">
      <formula>WEEKDAY(Q16)=7</formula>
    </cfRule>
  </conditionalFormatting>
  <conditionalFormatting sqref="R16 R20 R24 R28">
    <cfRule type="expression" dxfId="143" priority="11">
      <formula>WEEKDAY(R16)=1</formula>
    </cfRule>
    <cfRule type="expression" dxfId="142" priority="12">
      <formula>WEEKDAY(R16)=7</formula>
    </cfRule>
  </conditionalFormatting>
  <conditionalFormatting sqref="S16 S20 S24 S28">
    <cfRule type="expression" dxfId="141" priority="9">
      <formula>WEEKDAY(S16)=1</formula>
    </cfRule>
    <cfRule type="expression" dxfId="140" priority="10">
      <formula>WEEKDAY(S16)=7</formula>
    </cfRule>
  </conditionalFormatting>
  <conditionalFormatting sqref="T16 T20 T24 T28">
    <cfRule type="cellIs" dxfId="139" priority="1" operator="notEqual">
      <formula>29</formula>
    </cfRule>
    <cfRule type="expression" dxfId="138" priority="6">
      <formula>WEEKDAY(S16+1)=1</formula>
    </cfRule>
    <cfRule type="expression" dxfId="137" priority="7">
      <formula>WEEKDAY(S16+1)=7</formula>
    </cfRule>
  </conditionalFormatting>
  <conditionalFormatting sqref="U16 U20 U24 U28">
    <cfRule type="cellIs" dxfId="136" priority="2" operator="notEqual">
      <formula>30</formula>
    </cfRule>
    <cfRule type="expression" dxfId="135" priority="4">
      <formula>WEEKDAY(S16+2)=1</formula>
    </cfRule>
    <cfRule type="expression" dxfId="134" priority="5">
      <formula>WEEKDAY(S16+2)=7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workbookViewId="0">
      <selection activeCell="D13" sqref="D13:F14"/>
    </sheetView>
  </sheetViews>
  <sheetFormatPr defaultRowHeight="13.5" x14ac:dyDescent="0.1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7.25" style="1" customWidth="1"/>
    <col min="24" max="24" width="5.12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17.25" customHeight="1" x14ac:dyDescent="0.15">
      <c r="A1" s="134" t="s">
        <v>24</v>
      </c>
      <c r="B1" s="134"/>
      <c r="C1" s="134"/>
      <c r="D1" s="134"/>
      <c r="E1" s="134"/>
    </row>
    <row r="2" spans="1:24" ht="24" x14ac:dyDescent="0.15">
      <c r="B2" s="57"/>
      <c r="C2" s="25"/>
      <c r="D2" s="25"/>
      <c r="E2" s="25"/>
      <c r="F2" s="25"/>
      <c r="G2" s="25"/>
      <c r="H2" s="25"/>
      <c r="I2" s="25"/>
      <c r="J2" s="25" t="s">
        <v>9</v>
      </c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22.5" customHeight="1" x14ac:dyDescent="0.15">
      <c r="B3" s="126" t="str">
        <f>'5月'!B2</f>
        <v>校区</v>
      </c>
      <c r="C3" s="126"/>
      <c r="D3" s="135" t="s">
        <v>23</v>
      </c>
      <c r="E3" s="135"/>
      <c r="F3" s="135"/>
      <c r="G3" s="135"/>
      <c r="H3" s="27"/>
      <c r="I3" s="25"/>
      <c r="J3" s="25"/>
      <c r="K3" s="25"/>
      <c r="L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</row>
    <row r="4" spans="1:24" ht="12.75" customHeight="1" x14ac:dyDescent="0.2">
      <c r="A4" s="2"/>
      <c r="C4" s="26"/>
      <c r="D4" s="26"/>
      <c r="E4" s="26"/>
      <c r="F4" s="2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8.75" customHeight="1" x14ac:dyDescent="0.15">
      <c r="A5" s="2"/>
      <c r="B5" s="16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121" t="s">
        <v>21</v>
      </c>
      <c r="R5" s="121"/>
      <c r="S5" s="121"/>
      <c r="T5" s="121"/>
      <c r="U5" s="121"/>
      <c r="V5" s="121"/>
      <c r="W5" s="121"/>
      <c r="X5" s="60"/>
    </row>
    <row r="6" spans="1:24" ht="20.25" customHeight="1" x14ac:dyDescent="0.15">
      <c r="A6" s="2"/>
      <c r="B6" s="2"/>
      <c r="C6" s="14"/>
      <c r="D6" s="15"/>
      <c r="E6" s="15"/>
      <c r="F6" s="15"/>
      <c r="G6" s="2"/>
      <c r="H6" s="2"/>
      <c r="I6" s="2"/>
      <c r="J6" s="2"/>
      <c r="K6" s="2"/>
      <c r="L6" s="2"/>
      <c r="M6" s="2"/>
      <c r="N6" s="2"/>
      <c r="O6" s="2"/>
      <c r="Q6" s="122" t="s">
        <v>20</v>
      </c>
      <c r="R6" s="122"/>
      <c r="S6" s="122"/>
      <c r="T6" s="122"/>
      <c r="U6" s="122"/>
      <c r="V6" s="122"/>
      <c r="W6" s="58" t="s">
        <v>10</v>
      </c>
      <c r="X6" s="28"/>
    </row>
    <row r="7" spans="1:24" x14ac:dyDescent="0.15">
      <c r="A7" s="2"/>
      <c r="B7" s="2"/>
      <c r="C7" s="2"/>
      <c r="D7" s="2"/>
      <c r="E7" s="1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customHeight="1" x14ac:dyDescent="0.15">
      <c r="A8" s="3"/>
      <c r="B8" s="73" t="s">
        <v>0</v>
      </c>
      <c r="C8" s="8"/>
      <c r="D8" s="76" t="s">
        <v>1</v>
      </c>
      <c r="E8" s="77"/>
      <c r="F8" s="77"/>
      <c r="G8" s="78" t="s">
        <v>2</v>
      </c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80"/>
      <c r="W8" s="62" t="s">
        <v>8</v>
      </c>
      <c r="X8" s="63"/>
    </row>
    <row r="9" spans="1:24" ht="15.75" customHeight="1" x14ac:dyDescent="0.15">
      <c r="A9" s="9"/>
      <c r="B9" s="74"/>
      <c r="C9" s="10"/>
      <c r="D9" s="7" t="s">
        <v>3</v>
      </c>
      <c r="E9" s="11" t="s">
        <v>4</v>
      </c>
      <c r="F9" s="11" t="s">
        <v>6</v>
      </c>
      <c r="G9" s="81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3"/>
      <c r="W9" s="64"/>
      <c r="X9" s="65"/>
    </row>
    <row r="10" spans="1:24" ht="15.75" customHeight="1" x14ac:dyDescent="0.15">
      <c r="A10" s="5"/>
      <c r="B10" s="75"/>
      <c r="C10" s="6"/>
      <c r="D10" s="68" t="s">
        <v>5</v>
      </c>
      <c r="E10" s="69"/>
      <c r="F10" s="69"/>
      <c r="G10" s="84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6"/>
      <c r="W10" s="66"/>
      <c r="X10" s="67"/>
    </row>
    <row r="11" spans="1:24" ht="14.25" customHeight="1" x14ac:dyDescent="0.15">
      <c r="A11" s="103"/>
      <c r="B11" s="105"/>
      <c r="C11" s="107"/>
      <c r="D11" s="108"/>
      <c r="E11" s="110" t="s">
        <v>4</v>
      </c>
      <c r="F11" s="112">
        <f>ROUND(SUM(G12:U12,G14:V14),0)</f>
        <v>0</v>
      </c>
      <c r="G11" s="34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9"/>
      <c r="W11" s="87"/>
      <c r="X11" s="88"/>
    </row>
    <row r="12" spans="1:24" ht="25.5" customHeight="1" x14ac:dyDescent="0.15">
      <c r="A12" s="104"/>
      <c r="B12" s="106"/>
      <c r="C12" s="95"/>
      <c r="D12" s="109"/>
      <c r="E12" s="111"/>
      <c r="F12" s="113"/>
      <c r="G12" s="30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2"/>
      <c r="U12" s="32"/>
      <c r="V12" s="37"/>
      <c r="W12" s="89"/>
      <c r="X12" s="90"/>
    </row>
    <row r="13" spans="1:24" ht="14.25" customHeight="1" x14ac:dyDescent="0.15">
      <c r="A13" s="17"/>
      <c r="B13" s="93"/>
      <c r="C13" s="95"/>
      <c r="D13" s="97">
        <f>IFERROR(D11*F11,"")</f>
        <v>0</v>
      </c>
      <c r="E13" s="98"/>
      <c r="F13" s="99"/>
      <c r="G13" s="34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9"/>
      <c r="U13" s="36"/>
      <c r="V13" s="35"/>
      <c r="W13" s="89"/>
      <c r="X13" s="90"/>
    </row>
    <row r="14" spans="1:24" ht="25.5" customHeight="1" x14ac:dyDescent="0.15">
      <c r="A14" s="18"/>
      <c r="B14" s="94"/>
      <c r="C14" s="96"/>
      <c r="D14" s="100"/>
      <c r="E14" s="101"/>
      <c r="F14" s="102"/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3"/>
      <c r="U14" s="23"/>
      <c r="V14" s="24"/>
      <c r="W14" s="91"/>
      <c r="X14" s="92"/>
    </row>
    <row r="15" spans="1:24" ht="14.25" customHeight="1" x14ac:dyDescent="0.15">
      <c r="A15" s="103"/>
      <c r="B15" s="105"/>
      <c r="C15" s="107"/>
      <c r="D15" s="108"/>
      <c r="E15" s="110" t="s">
        <v>4</v>
      </c>
      <c r="F15" s="112">
        <f t="shared" ref="F15" si="0">ROUND(SUM(G16:U16,G18:V18),0)</f>
        <v>0</v>
      </c>
      <c r="G15" s="34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19"/>
      <c r="W15" s="115"/>
      <c r="X15" s="116"/>
    </row>
    <row r="16" spans="1:24" ht="25.5" customHeight="1" x14ac:dyDescent="0.15">
      <c r="A16" s="104"/>
      <c r="B16" s="106"/>
      <c r="C16" s="95"/>
      <c r="D16" s="109"/>
      <c r="E16" s="111"/>
      <c r="F16" s="113"/>
      <c r="G16" s="30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2"/>
      <c r="U16" s="32"/>
      <c r="V16" s="33"/>
      <c r="W16" s="117"/>
      <c r="X16" s="118"/>
    </row>
    <row r="17" spans="1:24" ht="14.25" customHeight="1" x14ac:dyDescent="0.15">
      <c r="A17" s="17"/>
      <c r="B17" s="93"/>
      <c r="C17" s="95"/>
      <c r="D17" s="97">
        <f t="shared" ref="D17" si="1">IFERROR(D15*F15,"")</f>
        <v>0</v>
      </c>
      <c r="E17" s="98"/>
      <c r="F17" s="99"/>
      <c r="G17" s="34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9"/>
      <c r="U17" s="36"/>
      <c r="V17" s="35"/>
      <c r="W17" s="117"/>
      <c r="X17" s="118"/>
    </row>
    <row r="18" spans="1:24" ht="25.5" customHeight="1" x14ac:dyDescent="0.15">
      <c r="A18" s="18"/>
      <c r="B18" s="94"/>
      <c r="C18" s="96"/>
      <c r="D18" s="100"/>
      <c r="E18" s="101"/>
      <c r="F18" s="102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3"/>
      <c r="U18" s="23"/>
      <c r="V18" s="24"/>
      <c r="W18" s="119"/>
      <c r="X18" s="120"/>
    </row>
    <row r="19" spans="1:24" ht="14.25" customHeight="1" x14ac:dyDescent="0.15">
      <c r="A19" s="103"/>
      <c r="B19" s="105"/>
      <c r="C19" s="107"/>
      <c r="D19" s="108"/>
      <c r="E19" s="110" t="s">
        <v>4</v>
      </c>
      <c r="F19" s="112">
        <f t="shared" ref="F19" si="2">ROUND(SUM(G20:U20,G22:V22),0)</f>
        <v>0</v>
      </c>
      <c r="G19" s="34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19"/>
      <c r="W19" s="115"/>
      <c r="X19" s="116"/>
    </row>
    <row r="20" spans="1:24" ht="25.5" customHeight="1" x14ac:dyDescent="0.15">
      <c r="A20" s="104"/>
      <c r="B20" s="106"/>
      <c r="C20" s="95"/>
      <c r="D20" s="109"/>
      <c r="E20" s="111"/>
      <c r="F20" s="113"/>
      <c r="G20" s="30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2"/>
      <c r="U20" s="32"/>
      <c r="V20" s="33"/>
      <c r="W20" s="117"/>
      <c r="X20" s="118"/>
    </row>
    <row r="21" spans="1:24" ht="14.25" customHeight="1" x14ac:dyDescent="0.15">
      <c r="A21" s="17"/>
      <c r="B21" s="93"/>
      <c r="C21" s="95"/>
      <c r="D21" s="97">
        <f t="shared" ref="D21" si="3">IFERROR(D19*F19,"")</f>
        <v>0</v>
      </c>
      <c r="E21" s="98"/>
      <c r="F21" s="99"/>
      <c r="G21" s="34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9"/>
      <c r="U21" s="36"/>
      <c r="V21" s="35"/>
      <c r="W21" s="117"/>
      <c r="X21" s="118"/>
    </row>
    <row r="22" spans="1:24" ht="25.5" customHeight="1" x14ac:dyDescent="0.15">
      <c r="A22" s="18"/>
      <c r="B22" s="94"/>
      <c r="C22" s="96"/>
      <c r="D22" s="100"/>
      <c r="E22" s="101"/>
      <c r="F22" s="102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3"/>
      <c r="U22" s="23"/>
      <c r="V22" s="24"/>
      <c r="W22" s="119"/>
      <c r="X22" s="120"/>
    </row>
    <row r="23" spans="1:24" ht="14.25" customHeight="1" x14ac:dyDescent="0.15">
      <c r="A23" s="103"/>
      <c r="B23" s="105"/>
      <c r="C23" s="107"/>
      <c r="D23" s="108"/>
      <c r="E23" s="110" t="s">
        <v>4</v>
      </c>
      <c r="F23" s="112">
        <f t="shared" ref="F23" si="4">ROUND(SUM(G24:U24,G26:V26),0)</f>
        <v>0</v>
      </c>
      <c r="G23" s="34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19"/>
      <c r="W23" s="115"/>
      <c r="X23" s="116"/>
    </row>
    <row r="24" spans="1:24" ht="25.5" customHeight="1" x14ac:dyDescent="0.15">
      <c r="A24" s="104"/>
      <c r="B24" s="106"/>
      <c r="C24" s="95"/>
      <c r="D24" s="109"/>
      <c r="E24" s="111"/>
      <c r="F24" s="113"/>
      <c r="G24" s="30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2"/>
      <c r="U24" s="32"/>
      <c r="V24" s="33"/>
      <c r="W24" s="117"/>
      <c r="X24" s="118"/>
    </row>
    <row r="25" spans="1:24" ht="14.25" customHeight="1" x14ac:dyDescent="0.15">
      <c r="A25" s="17"/>
      <c r="B25" s="93"/>
      <c r="C25" s="95"/>
      <c r="D25" s="97">
        <f t="shared" ref="D25" si="5">IFERROR(D23*F23,"")</f>
        <v>0</v>
      </c>
      <c r="E25" s="98"/>
      <c r="F25" s="99"/>
      <c r="G25" s="34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9"/>
      <c r="U25" s="36"/>
      <c r="V25" s="35"/>
      <c r="W25" s="117"/>
      <c r="X25" s="118"/>
    </row>
    <row r="26" spans="1:24" ht="25.5" customHeight="1" x14ac:dyDescent="0.15">
      <c r="A26" s="18"/>
      <c r="B26" s="94"/>
      <c r="C26" s="96"/>
      <c r="D26" s="100"/>
      <c r="E26" s="101"/>
      <c r="F26" s="102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3"/>
      <c r="U26" s="23"/>
      <c r="V26" s="24"/>
      <c r="W26" s="119"/>
      <c r="X26" s="120"/>
    </row>
    <row r="27" spans="1:24" ht="14.25" customHeight="1" x14ac:dyDescent="0.15">
      <c r="A27" s="103"/>
      <c r="B27" s="105"/>
      <c r="C27" s="107"/>
      <c r="D27" s="108"/>
      <c r="E27" s="110" t="s">
        <v>4</v>
      </c>
      <c r="F27" s="112">
        <f t="shared" ref="F27" si="6">ROUND(SUM(G28:U28,G30:V30),0)</f>
        <v>0</v>
      </c>
      <c r="G27" s="34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19"/>
      <c r="W27" s="115"/>
      <c r="X27" s="116"/>
    </row>
    <row r="28" spans="1:24" ht="25.5" customHeight="1" x14ac:dyDescent="0.15">
      <c r="A28" s="104"/>
      <c r="B28" s="106"/>
      <c r="C28" s="95"/>
      <c r="D28" s="109"/>
      <c r="E28" s="111"/>
      <c r="F28" s="113"/>
      <c r="G28" s="30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2"/>
      <c r="U28" s="32"/>
      <c r="V28" s="33"/>
      <c r="W28" s="117"/>
      <c r="X28" s="118"/>
    </row>
    <row r="29" spans="1:24" ht="14.25" customHeight="1" x14ac:dyDescent="0.15">
      <c r="A29" s="17"/>
      <c r="B29" s="93"/>
      <c r="C29" s="95"/>
      <c r="D29" s="97">
        <f t="shared" ref="D29" si="7">IFERROR(D27*F27,"")</f>
        <v>0</v>
      </c>
      <c r="E29" s="98"/>
      <c r="F29" s="99"/>
      <c r="G29" s="34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9"/>
      <c r="U29" s="36"/>
      <c r="V29" s="35"/>
      <c r="W29" s="117"/>
      <c r="X29" s="118"/>
    </row>
    <row r="30" spans="1:24" ht="25.5" customHeight="1" x14ac:dyDescent="0.15">
      <c r="A30" s="18"/>
      <c r="B30" s="94"/>
      <c r="C30" s="96"/>
      <c r="D30" s="100"/>
      <c r="E30" s="101"/>
      <c r="F30" s="102"/>
      <c r="G30" s="2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3"/>
      <c r="U30" s="23"/>
      <c r="V30" s="24"/>
      <c r="W30" s="119"/>
      <c r="X30" s="120"/>
    </row>
  </sheetData>
  <mergeCells count="60">
    <mergeCell ref="A1:E1"/>
    <mergeCell ref="B3:C3"/>
    <mergeCell ref="D3:G3"/>
    <mergeCell ref="Q5:W5"/>
    <mergeCell ref="Q6:V6"/>
    <mergeCell ref="B8:B10"/>
    <mergeCell ref="D8:F8"/>
    <mergeCell ref="G8:V10"/>
    <mergeCell ref="W8:X10"/>
    <mergeCell ref="D10:F10"/>
    <mergeCell ref="W11:X14"/>
    <mergeCell ref="B13:B14"/>
    <mergeCell ref="C13:C14"/>
    <mergeCell ref="D13:F14"/>
    <mergeCell ref="A15:A16"/>
    <mergeCell ref="B15:B16"/>
    <mergeCell ref="C15:C16"/>
    <mergeCell ref="D15:D16"/>
    <mergeCell ref="E15:E16"/>
    <mergeCell ref="F15:F16"/>
    <mergeCell ref="A11:A12"/>
    <mergeCell ref="B11:B12"/>
    <mergeCell ref="C11:C12"/>
    <mergeCell ref="D11:D12"/>
    <mergeCell ref="E11:E12"/>
    <mergeCell ref="F11:F12"/>
    <mergeCell ref="W15:X18"/>
    <mergeCell ref="B17:B18"/>
    <mergeCell ref="C17:C18"/>
    <mergeCell ref="D17:F18"/>
    <mergeCell ref="A19:A20"/>
    <mergeCell ref="B19:B20"/>
    <mergeCell ref="C19:C20"/>
    <mergeCell ref="D19:D20"/>
    <mergeCell ref="E19:E20"/>
    <mergeCell ref="F19:F20"/>
    <mergeCell ref="W19:X22"/>
    <mergeCell ref="B21:B22"/>
    <mergeCell ref="C21:C22"/>
    <mergeCell ref="D21:F22"/>
    <mergeCell ref="A23:A24"/>
    <mergeCell ref="B23:B24"/>
    <mergeCell ref="C23:C24"/>
    <mergeCell ref="D23:D24"/>
    <mergeCell ref="E23:E24"/>
    <mergeCell ref="A27:A28"/>
    <mergeCell ref="B27:B28"/>
    <mergeCell ref="C27:C28"/>
    <mergeCell ref="D27:D28"/>
    <mergeCell ref="E27:E28"/>
    <mergeCell ref="W27:X30"/>
    <mergeCell ref="B29:B30"/>
    <mergeCell ref="C29:C30"/>
    <mergeCell ref="D29:F30"/>
    <mergeCell ref="W23:X26"/>
    <mergeCell ref="B25:B26"/>
    <mergeCell ref="C25:C26"/>
    <mergeCell ref="D25:F26"/>
    <mergeCell ref="F27:F28"/>
    <mergeCell ref="F23:F24"/>
  </mergeCells>
  <phoneticPr fontId="1"/>
  <conditionalFormatting sqref="D13">
    <cfRule type="cellIs" dxfId="133" priority="134" operator="equal">
      <formula>0</formula>
    </cfRule>
  </conditionalFormatting>
  <conditionalFormatting sqref="F11">
    <cfRule type="cellIs" dxfId="132" priority="133" stopIfTrue="1" operator="equal">
      <formula>0</formula>
    </cfRule>
  </conditionalFormatting>
  <conditionalFormatting sqref="V13">
    <cfRule type="cellIs" dxfId="131" priority="68" operator="notEqual">
      <formula>31</formula>
    </cfRule>
    <cfRule type="expression" dxfId="130" priority="73">
      <formula>WEEKDAY(S13+3)=1</formula>
    </cfRule>
    <cfRule type="expression" dxfId="129" priority="132">
      <formula>WEEKDAY(S13+3)=7</formula>
    </cfRule>
  </conditionalFormatting>
  <conditionalFormatting sqref="D17 D21 D25 D29">
    <cfRule type="cellIs" dxfId="128" priority="131" operator="equal">
      <formula>0</formula>
    </cfRule>
  </conditionalFormatting>
  <conditionalFormatting sqref="F15 F19 F23 F27">
    <cfRule type="cellIs" dxfId="127" priority="130" stopIfTrue="1" operator="equal">
      <formula>0</formula>
    </cfRule>
  </conditionalFormatting>
  <conditionalFormatting sqref="G11">
    <cfRule type="expression" dxfId="126" priority="128">
      <formula>WEEKDAY(G11)=1</formula>
    </cfRule>
    <cfRule type="expression" dxfId="125" priority="129">
      <formula>WEEKDAY(G11)=7</formula>
    </cfRule>
  </conditionalFormatting>
  <conditionalFormatting sqref="I11">
    <cfRule type="expression" dxfId="124" priority="126">
      <formula>WEEKDAY(I11)=0</formula>
    </cfRule>
    <cfRule type="expression" dxfId="123" priority="127">
      <formula>WEEKDAY(I11)=7</formula>
    </cfRule>
  </conditionalFormatting>
  <conditionalFormatting sqref="H11">
    <cfRule type="expression" dxfId="122" priority="124">
      <formula>WEEKDAY(H11)=1</formula>
    </cfRule>
    <cfRule type="expression" dxfId="121" priority="125">
      <formula>WEEKDAY(H11)=7</formula>
    </cfRule>
  </conditionalFormatting>
  <conditionalFormatting sqref="J11">
    <cfRule type="expression" dxfId="120" priority="122">
      <formula>WEEKDAY(J11)=1</formula>
    </cfRule>
    <cfRule type="expression" dxfId="119" priority="123">
      <formula>WEEKDAY(J11)=7</formula>
    </cfRule>
  </conditionalFormatting>
  <conditionalFormatting sqref="K11">
    <cfRule type="expression" dxfId="118" priority="120">
      <formula>WEEKDAY(K11)=1</formula>
    </cfRule>
    <cfRule type="expression" dxfId="117" priority="121">
      <formula>WEEKDAY(K11)=7</formula>
    </cfRule>
  </conditionalFormatting>
  <conditionalFormatting sqref="L11">
    <cfRule type="expression" dxfId="116" priority="118">
      <formula>WEEKDAY(L11)=1</formula>
    </cfRule>
    <cfRule type="expression" dxfId="115" priority="119">
      <formula>WEEKDAY(L11)=7</formula>
    </cfRule>
  </conditionalFormatting>
  <conditionalFormatting sqref="M11">
    <cfRule type="expression" dxfId="114" priority="116">
      <formula>WEEKDAY(M11)=1</formula>
    </cfRule>
    <cfRule type="expression" dxfId="113" priority="117">
      <formula>WEEKDAY(M11)=7</formula>
    </cfRule>
  </conditionalFormatting>
  <conditionalFormatting sqref="N11">
    <cfRule type="expression" dxfId="112" priority="114">
      <formula>WEEKDAY(N11)=1</formula>
    </cfRule>
    <cfRule type="expression" dxfId="111" priority="115">
      <formula>WEEKDAY(N11)=7</formula>
    </cfRule>
  </conditionalFormatting>
  <conditionalFormatting sqref="O11">
    <cfRule type="expression" dxfId="110" priority="112">
      <formula>WEEKDAY(O11)=1</formula>
    </cfRule>
    <cfRule type="expression" dxfId="109" priority="113">
      <formula>WEEKDAY(O11)=7</formula>
    </cfRule>
  </conditionalFormatting>
  <conditionalFormatting sqref="P11">
    <cfRule type="expression" dxfId="108" priority="110">
      <formula>WEEKDAY(P11)=1</formula>
    </cfRule>
    <cfRule type="expression" dxfId="107" priority="111">
      <formula>WEEKDAY(P11)=7</formula>
    </cfRule>
  </conditionalFormatting>
  <conditionalFormatting sqref="Q11">
    <cfRule type="expression" dxfId="106" priority="108">
      <formula>WEEKDAY(Q11)=1</formula>
    </cfRule>
    <cfRule type="expression" dxfId="105" priority="109">
      <formula>WEEKDAY(Q11)=7</formula>
    </cfRule>
  </conditionalFormatting>
  <conditionalFormatting sqref="R11">
    <cfRule type="expression" dxfId="104" priority="106">
      <formula>WEEKDAY(R11)=1</formula>
    </cfRule>
    <cfRule type="expression" dxfId="103" priority="107">
      <formula>WEEKDAY(R11)=7</formula>
    </cfRule>
  </conditionalFormatting>
  <conditionalFormatting sqref="S11">
    <cfRule type="expression" dxfId="102" priority="104">
      <formula>WEEKDAY(S11)=1</formula>
    </cfRule>
    <cfRule type="expression" dxfId="101" priority="105">
      <formula>WEEKDAY(S11)=7</formula>
    </cfRule>
  </conditionalFormatting>
  <conditionalFormatting sqref="T11">
    <cfRule type="expression" dxfId="100" priority="102">
      <formula>WEEKDAY(T11)=1</formula>
    </cfRule>
    <cfRule type="expression" dxfId="99" priority="103">
      <formula>WEEKDAY(T11)=7</formula>
    </cfRule>
  </conditionalFormatting>
  <conditionalFormatting sqref="U11">
    <cfRule type="expression" dxfId="98" priority="100">
      <formula>WEEKDAY(U11)=1</formula>
    </cfRule>
    <cfRule type="expression" dxfId="97" priority="101">
      <formula>WEEKDAY(U11)=7</formula>
    </cfRule>
  </conditionalFormatting>
  <conditionalFormatting sqref="G13">
    <cfRule type="expression" dxfId="96" priority="98">
      <formula>WEEKDAY(G13)=1</formula>
    </cfRule>
    <cfRule type="expression" dxfId="95" priority="99">
      <formula>WEEKDAY(G13)=7</formula>
    </cfRule>
  </conditionalFormatting>
  <conditionalFormatting sqref="H13">
    <cfRule type="expression" dxfId="94" priority="96">
      <formula>WEEKDAY(H13)=1</formula>
    </cfRule>
    <cfRule type="expression" dxfId="93" priority="97">
      <formula>WEEKDAY(H13)=7</formula>
    </cfRule>
  </conditionalFormatting>
  <conditionalFormatting sqref="I13">
    <cfRule type="expression" dxfId="92" priority="94">
      <formula>WEEKDAY(I13)=1</formula>
    </cfRule>
    <cfRule type="expression" dxfId="91" priority="95">
      <formula>WEEKDAY(I13)=7</formula>
    </cfRule>
  </conditionalFormatting>
  <conditionalFormatting sqref="J13">
    <cfRule type="expression" dxfId="90" priority="92">
      <formula>WEEKDAY(J13)=1</formula>
    </cfRule>
    <cfRule type="expression" dxfId="89" priority="93">
      <formula>WEEKDAY(J13)=7</formula>
    </cfRule>
  </conditionalFormatting>
  <conditionalFormatting sqref="K13">
    <cfRule type="expression" dxfId="88" priority="90">
      <formula>WEEKDAY(K13)=1</formula>
    </cfRule>
    <cfRule type="expression" dxfId="87" priority="91">
      <formula>WEEKDAY(K13)=7</formula>
    </cfRule>
  </conditionalFormatting>
  <conditionalFormatting sqref="L13">
    <cfRule type="expression" dxfId="86" priority="88">
      <formula>WEEKDAY(L13)=1</formula>
    </cfRule>
    <cfRule type="expression" dxfId="85" priority="89">
      <formula>WEEKDAY(L13)=7</formula>
    </cfRule>
  </conditionalFormatting>
  <conditionalFormatting sqref="M13">
    <cfRule type="expression" dxfId="84" priority="86">
      <formula>WEEKDAY(M13)=1</formula>
    </cfRule>
    <cfRule type="expression" dxfId="83" priority="87">
      <formula>WEEKDAY(M13)=7</formula>
    </cfRule>
  </conditionalFormatting>
  <conditionalFormatting sqref="N13">
    <cfRule type="expression" dxfId="82" priority="84">
      <formula>WEEKDAY(N13)=1</formula>
    </cfRule>
    <cfRule type="expression" dxfId="81" priority="85">
      <formula>WEEKDAY(N13)=7</formula>
    </cfRule>
  </conditionalFormatting>
  <conditionalFormatting sqref="O13">
    <cfRule type="expression" dxfId="80" priority="82">
      <formula>WEEKDAY(O13)=1</formula>
    </cfRule>
    <cfRule type="expression" dxfId="79" priority="83">
      <formula>WEEKDAY(O13)=7</formula>
    </cfRule>
  </conditionalFormatting>
  <conditionalFormatting sqref="P13">
    <cfRule type="expression" dxfId="78" priority="80">
      <formula>WEEKDAY(P13)=1</formula>
    </cfRule>
    <cfRule type="expression" dxfId="77" priority="81">
      <formula>WEEKDAY(P13)=7</formula>
    </cfRule>
  </conditionalFormatting>
  <conditionalFormatting sqref="Q13">
    <cfRule type="expression" dxfId="76" priority="78">
      <formula>WEEKDAY(Q13)=1</formula>
    </cfRule>
    <cfRule type="expression" dxfId="75" priority="79">
      <formula>WEEKDAY(Q13)=7</formula>
    </cfRule>
  </conditionalFormatting>
  <conditionalFormatting sqref="R13">
    <cfRule type="expression" dxfId="74" priority="76">
      <formula>WEEKDAY(R13)=1</formula>
    </cfRule>
    <cfRule type="expression" dxfId="73" priority="77">
      <formula>WEEKDAY(R13)=7</formula>
    </cfRule>
  </conditionalFormatting>
  <conditionalFormatting sqref="S13">
    <cfRule type="expression" dxfId="72" priority="74">
      <formula>WEEKDAY(S13)=1</formula>
    </cfRule>
    <cfRule type="expression" dxfId="71" priority="75">
      <formula>WEEKDAY(S13)=7</formula>
    </cfRule>
  </conditionalFormatting>
  <conditionalFormatting sqref="T13">
    <cfRule type="cellIs" dxfId="70" priority="66" operator="notEqual">
      <formula>29</formula>
    </cfRule>
    <cfRule type="expression" dxfId="69" priority="71">
      <formula>WEEKDAY(S13+1)=1</formula>
    </cfRule>
    <cfRule type="expression" dxfId="68" priority="72">
      <formula>WEEKDAY(S13+1)=7</formula>
    </cfRule>
  </conditionalFormatting>
  <conditionalFormatting sqref="U13">
    <cfRule type="cellIs" dxfId="67" priority="67" operator="notEqual">
      <formula>30</formula>
    </cfRule>
    <cfRule type="expression" dxfId="66" priority="69">
      <formula>WEEKDAY(S13+2)=1</formula>
    </cfRule>
    <cfRule type="expression" dxfId="65" priority="70">
      <formula>WEEKDAY(S13+2)=7</formula>
    </cfRule>
  </conditionalFormatting>
  <conditionalFormatting sqref="V17 V21 V25 V29">
    <cfRule type="cellIs" dxfId="64" priority="3" operator="notEqual">
      <formula>31</formula>
    </cfRule>
    <cfRule type="expression" dxfId="63" priority="8">
      <formula>WEEKDAY(S17+3)=1</formula>
    </cfRule>
    <cfRule type="expression" dxfId="62" priority="65">
      <formula>WEEKDAY(S17+3)=7</formula>
    </cfRule>
  </conditionalFormatting>
  <conditionalFormatting sqref="G15 G19 G23 G27">
    <cfRule type="expression" dxfId="61" priority="63">
      <formula>WEEKDAY(G15)=1</formula>
    </cfRule>
    <cfRule type="expression" dxfId="60" priority="64">
      <formula>WEEKDAY(G15)=7</formula>
    </cfRule>
  </conditionalFormatting>
  <conditionalFormatting sqref="I15 I19 I23 I27">
    <cfRule type="expression" dxfId="59" priority="61">
      <formula>WEEKDAY(I15)=0</formula>
    </cfRule>
    <cfRule type="expression" dxfId="58" priority="62">
      <formula>WEEKDAY(I15)=7</formula>
    </cfRule>
  </conditionalFormatting>
  <conditionalFormatting sqref="H15 H19 H23 H27">
    <cfRule type="expression" dxfId="57" priority="59">
      <formula>WEEKDAY(H15)=1</formula>
    </cfRule>
    <cfRule type="expression" dxfId="56" priority="60">
      <formula>WEEKDAY(H15)=7</formula>
    </cfRule>
  </conditionalFormatting>
  <conditionalFormatting sqref="J15 J19 J23 J27">
    <cfRule type="expression" dxfId="55" priority="57">
      <formula>WEEKDAY(J15)=1</formula>
    </cfRule>
    <cfRule type="expression" dxfId="54" priority="58">
      <formula>WEEKDAY(J15)=7</formula>
    </cfRule>
  </conditionalFormatting>
  <conditionalFormatting sqref="K15 K19 K23 K27">
    <cfRule type="expression" dxfId="53" priority="55">
      <formula>WEEKDAY(K15)=1</formula>
    </cfRule>
    <cfRule type="expression" dxfId="52" priority="56">
      <formula>WEEKDAY(K15)=7</formula>
    </cfRule>
  </conditionalFormatting>
  <conditionalFormatting sqref="L15 L19 L23 L27">
    <cfRule type="expression" dxfId="51" priority="53">
      <formula>WEEKDAY(L15)=1</formula>
    </cfRule>
    <cfRule type="expression" dxfId="50" priority="54">
      <formula>WEEKDAY(L15)=7</formula>
    </cfRule>
  </conditionalFormatting>
  <conditionalFormatting sqref="M15 M19 M23 M27">
    <cfRule type="expression" dxfId="49" priority="51">
      <formula>WEEKDAY(M15)=1</formula>
    </cfRule>
    <cfRule type="expression" dxfId="48" priority="52">
      <formula>WEEKDAY(M15)=7</formula>
    </cfRule>
  </conditionalFormatting>
  <conditionalFormatting sqref="N15 N19 N23 N27">
    <cfRule type="expression" dxfId="47" priority="49">
      <formula>WEEKDAY(N15)=1</formula>
    </cfRule>
    <cfRule type="expression" dxfId="46" priority="50">
      <formula>WEEKDAY(N15)=7</formula>
    </cfRule>
  </conditionalFormatting>
  <conditionalFormatting sqref="O15 O19 O23 O27">
    <cfRule type="expression" dxfId="45" priority="47">
      <formula>WEEKDAY(O15)=1</formula>
    </cfRule>
    <cfRule type="expression" dxfId="44" priority="48">
      <formula>WEEKDAY(O15)=7</formula>
    </cfRule>
  </conditionalFormatting>
  <conditionalFormatting sqref="P15 P19 P23 P27">
    <cfRule type="expression" dxfId="43" priority="45">
      <formula>WEEKDAY(P15)=1</formula>
    </cfRule>
    <cfRule type="expression" dxfId="42" priority="46">
      <formula>WEEKDAY(P15)=7</formula>
    </cfRule>
  </conditionalFormatting>
  <conditionalFormatting sqref="Q15 Q19 Q23 Q27">
    <cfRule type="expression" dxfId="41" priority="43">
      <formula>WEEKDAY(Q15)=1</formula>
    </cfRule>
    <cfRule type="expression" dxfId="40" priority="44">
      <formula>WEEKDAY(Q15)=7</formula>
    </cfRule>
  </conditionalFormatting>
  <conditionalFormatting sqref="R15 R19 R23 R27">
    <cfRule type="expression" dxfId="39" priority="41">
      <formula>WEEKDAY(R15)=1</formula>
    </cfRule>
    <cfRule type="expression" dxfId="38" priority="42">
      <formula>WEEKDAY(R15)=7</formula>
    </cfRule>
  </conditionalFormatting>
  <conditionalFormatting sqref="S15 S19 S23 S27">
    <cfRule type="expression" dxfId="37" priority="39">
      <formula>WEEKDAY(S15)=1</formula>
    </cfRule>
    <cfRule type="expression" dxfId="36" priority="40">
      <formula>WEEKDAY(S15)=7</formula>
    </cfRule>
  </conditionalFormatting>
  <conditionalFormatting sqref="T15 T19 T23 T27">
    <cfRule type="expression" dxfId="35" priority="37">
      <formula>WEEKDAY(T15)=1</formula>
    </cfRule>
    <cfRule type="expression" dxfId="34" priority="38">
      <formula>WEEKDAY(T15)=7</formula>
    </cfRule>
  </conditionalFormatting>
  <conditionalFormatting sqref="U15 U19 U23 U27">
    <cfRule type="expression" dxfId="33" priority="35">
      <formula>WEEKDAY(U15)=1</formula>
    </cfRule>
    <cfRule type="expression" dxfId="32" priority="36">
      <formula>WEEKDAY(U15)=7</formula>
    </cfRule>
  </conditionalFormatting>
  <conditionalFormatting sqref="G17 G21 G25 G29">
    <cfRule type="expression" dxfId="31" priority="33">
      <formula>WEEKDAY(G17)=1</formula>
    </cfRule>
    <cfRule type="expression" dxfId="30" priority="34">
      <formula>WEEKDAY(G17)=7</formula>
    </cfRule>
  </conditionalFormatting>
  <conditionalFormatting sqref="H17 H21 H25 H29">
    <cfRule type="expression" dxfId="29" priority="31">
      <formula>WEEKDAY(H17)=1</formula>
    </cfRule>
    <cfRule type="expression" dxfId="28" priority="32">
      <formula>WEEKDAY(H17)=7</formula>
    </cfRule>
  </conditionalFormatting>
  <conditionalFormatting sqref="I17 I21 I25 I29">
    <cfRule type="expression" dxfId="27" priority="29">
      <formula>WEEKDAY(I17)=1</formula>
    </cfRule>
    <cfRule type="expression" dxfId="26" priority="30">
      <formula>WEEKDAY(I17)=7</formula>
    </cfRule>
  </conditionalFormatting>
  <conditionalFormatting sqref="J17 J21 J25 J29">
    <cfRule type="expression" dxfId="25" priority="27">
      <formula>WEEKDAY(J17)=1</formula>
    </cfRule>
    <cfRule type="expression" dxfId="24" priority="28">
      <formula>WEEKDAY(J17)=7</formula>
    </cfRule>
  </conditionalFormatting>
  <conditionalFormatting sqref="K17 K21 K25 K29">
    <cfRule type="expression" dxfId="23" priority="25">
      <formula>WEEKDAY(K17)=1</formula>
    </cfRule>
    <cfRule type="expression" dxfId="22" priority="26">
      <formula>WEEKDAY(K17)=7</formula>
    </cfRule>
  </conditionalFormatting>
  <conditionalFormatting sqref="L17 L21 L25 L29">
    <cfRule type="expression" dxfId="21" priority="23">
      <formula>WEEKDAY(L17)=1</formula>
    </cfRule>
    <cfRule type="expression" dxfId="20" priority="24">
      <formula>WEEKDAY(L17)=7</formula>
    </cfRule>
  </conditionalFormatting>
  <conditionalFormatting sqref="M17 M21 M25 M29">
    <cfRule type="expression" dxfId="19" priority="21">
      <formula>WEEKDAY(M17)=1</formula>
    </cfRule>
    <cfRule type="expression" dxfId="18" priority="22">
      <formula>WEEKDAY(M17)=7</formula>
    </cfRule>
  </conditionalFormatting>
  <conditionalFormatting sqref="N17 N21 N25 N29">
    <cfRule type="expression" dxfId="17" priority="19">
      <formula>WEEKDAY(N17)=1</formula>
    </cfRule>
    <cfRule type="expression" dxfId="16" priority="20">
      <formula>WEEKDAY(N17)=7</formula>
    </cfRule>
  </conditionalFormatting>
  <conditionalFormatting sqref="O17 O21 O25 O29">
    <cfRule type="expression" dxfId="15" priority="17">
      <formula>WEEKDAY(O17)=1</formula>
    </cfRule>
    <cfRule type="expression" dxfId="14" priority="18">
      <formula>WEEKDAY(O17)=7</formula>
    </cfRule>
  </conditionalFormatting>
  <conditionalFormatting sqref="P17 P21 P25 P29">
    <cfRule type="expression" dxfId="13" priority="15">
      <formula>WEEKDAY(P17)=1</formula>
    </cfRule>
    <cfRule type="expression" dxfId="12" priority="16">
      <formula>WEEKDAY(P17)=7</formula>
    </cfRule>
  </conditionalFormatting>
  <conditionalFormatting sqref="Q17 Q21 Q25 Q29">
    <cfRule type="expression" dxfId="11" priority="13">
      <formula>WEEKDAY(Q17)=1</formula>
    </cfRule>
    <cfRule type="expression" dxfId="10" priority="14">
      <formula>WEEKDAY(Q17)=7</formula>
    </cfRule>
  </conditionalFormatting>
  <conditionalFormatting sqref="R17 R21 R25 R29">
    <cfRule type="expression" dxfId="9" priority="11">
      <formula>WEEKDAY(R17)=1</formula>
    </cfRule>
    <cfRule type="expression" dxfId="8" priority="12">
      <formula>WEEKDAY(R17)=7</formula>
    </cfRule>
  </conditionalFormatting>
  <conditionalFormatting sqref="S17 S21 S25 S29">
    <cfRule type="expression" dxfId="7" priority="9">
      <formula>WEEKDAY(S17)=1</formula>
    </cfRule>
    <cfRule type="expression" dxfId="6" priority="10">
      <formula>WEEKDAY(S17)=7</formula>
    </cfRule>
  </conditionalFormatting>
  <conditionalFormatting sqref="T17 T21 T25 T29">
    <cfRule type="cellIs" dxfId="5" priority="1" operator="notEqual">
      <formula>29</formula>
    </cfRule>
    <cfRule type="expression" dxfId="4" priority="6">
      <formula>WEEKDAY(S17+1)=1</formula>
    </cfRule>
    <cfRule type="expression" dxfId="3" priority="7">
      <formula>WEEKDAY(S17+1)=7</formula>
    </cfRule>
  </conditionalFormatting>
  <conditionalFormatting sqref="U17 U21 U25 U29">
    <cfRule type="cellIs" dxfId="2" priority="2" operator="notEqual">
      <formula>30</formula>
    </cfRule>
    <cfRule type="expression" dxfId="1" priority="4">
      <formula>WEEKDAY(S17+2)=1</formula>
    </cfRule>
    <cfRule type="expression" dxfId="0" priority="5">
      <formula>WEEKDAY(S17+2)=7</formula>
    </cfRule>
  </conditionalFormatting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29"/>
  <sheetViews>
    <sheetView tabSelected="1" workbookViewId="0">
      <selection activeCell="B2" sqref="B2:C2"/>
    </sheetView>
  </sheetViews>
  <sheetFormatPr defaultRowHeight="13.5" x14ac:dyDescent="0.1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8" style="1" customWidth="1"/>
    <col min="24" max="24" width="4.37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24" x14ac:dyDescent="0.15">
      <c r="B1" s="57"/>
      <c r="C1" s="25"/>
      <c r="D1" s="25"/>
      <c r="E1" s="25"/>
      <c r="F1" s="25"/>
      <c r="G1" s="25"/>
      <c r="H1" s="25"/>
      <c r="I1" s="25"/>
      <c r="J1" s="25" t="s">
        <v>9</v>
      </c>
      <c r="K1" s="25"/>
      <c r="L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2.5" customHeight="1" x14ac:dyDescent="0.15">
      <c r="B2" s="123" t="s">
        <v>22</v>
      </c>
      <c r="C2" s="123"/>
      <c r="D2" s="124">
        <v>43221</v>
      </c>
      <c r="E2" s="124"/>
      <c r="F2" s="124"/>
      <c r="G2" s="124"/>
      <c r="H2" s="27"/>
      <c r="I2" s="25"/>
      <c r="J2" s="25"/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2.75" customHeight="1" x14ac:dyDescent="0.2">
      <c r="A3" s="2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 customHeight="1" x14ac:dyDescent="0.15">
      <c r="A4" s="2"/>
      <c r="B4" s="16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Q4" s="121" t="s">
        <v>21</v>
      </c>
      <c r="R4" s="121"/>
      <c r="S4" s="121"/>
      <c r="T4" s="121"/>
      <c r="U4" s="121"/>
      <c r="V4" s="121"/>
      <c r="W4" s="121"/>
      <c r="X4" s="4"/>
    </row>
    <row r="5" spans="1:24" ht="20.25" customHeight="1" x14ac:dyDescent="0.15">
      <c r="A5" s="2"/>
      <c r="B5" s="2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122" t="s">
        <v>20</v>
      </c>
      <c r="R5" s="122"/>
      <c r="S5" s="122"/>
      <c r="T5" s="122"/>
      <c r="U5" s="122"/>
      <c r="V5" s="122"/>
      <c r="W5" s="58" t="s">
        <v>19</v>
      </c>
      <c r="X5" s="28"/>
    </row>
    <row r="6" spans="1:24" x14ac:dyDescent="0.15">
      <c r="A6" s="2"/>
      <c r="B6" s="2"/>
      <c r="C6" s="2"/>
      <c r="D6" s="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 x14ac:dyDescent="0.15">
      <c r="A7" s="3"/>
      <c r="B7" s="73" t="s">
        <v>0</v>
      </c>
      <c r="C7" s="8"/>
      <c r="D7" s="76" t="s">
        <v>1</v>
      </c>
      <c r="E7" s="77"/>
      <c r="F7" s="77"/>
      <c r="G7" s="78" t="s">
        <v>2</v>
      </c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80"/>
      <c r="W7" s="62" t="s">
        <v>8</v>
      </c>
      <c r="X7" s="63"/>
    </row>
    <row r="8" spans="1:24" ht="15.75" customHeight="1" x14ac:dyDescent="0.15">
      <c r="A8" s="9"/>
      <c r="B8" s="74"/>
      <c r="C8" s="10"/>
      <c r="D8" s="7" t="s">
        <v>3</v>
      </c>
      <c r="E8" s="11" t="s">
        <v>7</v>
      </c>
      <c r="F8" s="11" t="s">
        <v>6</v>
      </c>
      <c r="G8" s="81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3"/>
      <c r="W8" s="64"/>
      <c r="X8" s="65"/>
    </row>
    <row r="9" spans="1:24" ht="15.75" customHeight="1" x14ac:dyDescent="0.15">
      <c r="A9" s="5"/>
      <c r="B9" s="75"/>
      <c r="C9" s="6"/>
      <c r="D9" s="68" t="s">
        <v>5</v>
      </c>
      <c r="E9" s="69"/>
      <c r="F9" s="69"/>
      <c r="G9" s="84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6"/>
      <c r="W9" s="66"/>
      <c r="X9" s="67"/>
    </row>
    <row r="10" spans="1:24" ht="14.25" customHeight="1" x14ac:dyDescent="0.15">
      <c r="A10" s="103"/>
      <c r="B10" s="105"/>
      <c r="C10" s="107"/>
      <c r="D10" s="108"/>
      <c r="E10" s="110" t="s">
        <v>4</v>
      </c>
      <c r="F10" s="112">
        <f>ROUND(SUM(G11:U11,G13:V13),0)</f>
        <v>0</v>
      </c>
      <c r="G10" s="34">
        <f>IF($D$2&lt;&gt;"",DATE(YEAR($D$2),MONTH($D$2),1),"")</f>
        <v>43221</v>
      </c>
      <c r="H10" s="20">
        <f>G10+1</f>
        <v>43222</v>
      </c>
      <c r="I10" s="20">
        <f t="shared" ref="I10:U10" si="0">H10+1</f>
        <v>43223</v>
      </c>
      <c r="J10" s="20">
        <f>I10+1</f>
        <v>43224</v>
      </c>
      <c r="K10" s="20">
        <f t="shared" si="0"/>
        <v>43225</v>
      </c>
      <c r="L10" s="20">
        <f t="shared" si="0"/>
        <v>43226</v>
      </c>
      <c r="M10" s="20">
        <f t="shared" si="0"/>
        <v>43227</v>
      </c>
      <c r="N10" s="20">
        <f t="shared" si="0"/>
        <v>43228</v>
      </c>
      <c r="O10" s="20">
        <f t="shared" si="0"/>
        <v>43229</v>
      </c>
      <c r="P10" s="20">
        <f t="shared" si="0"/>
        <v>43230</v>
      </c>
      <c r="Q10" s="20">
        <f t="shared" si="0"/>
        <v>43231</v>
      </c>
      <c r="R10" s="20">
        <f t="shared" si="0"/>
        <v>43232</v>
      </c>
      <c r="S10" s="20">
        <f t="shared" si="0"/>
        <v>43233</v>
      </c>
      <c r="T10" s="20">
        <f t="shared" si="0"/>
        <v>43234</v>
      </c>
      <c r="U10" s="20">
        <f t="shared" si="0"/>
        <v>43235</v>
      </c>
      <c r="V10" s="19"/>
      <c r="W10" s="87"/>
      <c r="X10" s="88"/>
    </row>
    <row r="11" spans="1:24" ht="25.5" customHeight="1" x14ac:dyDescent="0.15">
      <c r="A11" s="104"/>
      <c r="B11" s="106"/>
      <c r="C11" s="95"/>
      <c r="D11" s="109"/>
      <c r="E11" s="111"/>
      <c r="F11" s="113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32"/>
      <c r="V11" s="37"/>
      <c r="W11" s="89"/>
      <c r="X11" s="90"/>
    </row>
    <row r="12" spans="1:24" ht="14.25" customHeight="1" x14ac:dyDescent="0.15">
      <c r="A12" s="17"/>
      <c r="B12" s="93"/>
      <c r="C12" s="95"/>
      <c r="D12" s="97">
        <f>IFERROR(D10*F10,"")</f>
        <v>0</v>
      </c>
      <c r="E12" s="98"/>
      <c r="F12" s="99"/>
      <c r="G12" s="34">
        <f>U10+1</f>
        <v>43236</v>
      </c>
      <c r="H12" s="20">
        <f>G12+1</f>
        <v>43237</v>
      </c>
      <c r="I12" s="20">
        <f t="shared" ref="I12:R12" si="1">H12+1</f>
        <v>43238</v>
      </c>
      <c r="J12" s="20">
        <f t="shared" si="1"/>
        <v>43239</v>
      </c>
      <c r="K12" s="20">
        <f t="shared" si="1"/>
        <v>43240</v>
      </c>
      <c r="L12" s="20">
        <f t="shared" si="1"/>
        <v>43241</v>
      </c>
      <c r="M12" s="20">
        <f t="shared" si="1"/>
        <v>43242</v>
      </c>
      <c r="N12" s="20">
        <f t="shared" si="1"/>
        <v>43243</v>
      </c>
      <c r="O12" s="20">
        <f t="shared" si="1"/>
        <v>43244</v>
      </c>
      <c r="P12" s="20">
        <f t="shared" si="1"/>
        <v>43245</v>
      </c>
      <c r="Q12" s="20">
        <f t="shared" si="1"/>
        <v>43246</v>
      </c>
      <c r="R12" s="20">
        <f t="shared" si="1"/>
        <v>43247</v>
      </c>
      <c r="S12" s="20">
        <f>R12+1</f>
        <v>43248</v>
      </c>
      <c r="T12" s="29">
        <f>DAY(S12+1)</f>
        <v>29</v>
      </c>
      <c r="U12" s="36">
        <f>DAY(S12+2)</f>
        <v>30</v>
      </c>
      <c r="V12" s="35">
        <f>DAY(S12+3)</f>
        <v>31</v>
      </c>
      <c r="W12" s="89"/>
      <c r="X12" s="90"/>
    </row>
    <row r="13" spans="1:24" ht="25.5" customHeight="1" x14ac:dyDescent="0.15">
      <c r="A13" s="18"/>
      <c r="B13" s="94"/>
      <c r="C13" s="96"/>
      <c r="D13" s="100"/>
      <c r="E13" s="101"/>
      <c r="F13" s="102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4"/>
      <c r="W13" s="91"/>
      <c r="X13" s="92"/>
    </row>
    <row r="14" spans="1:24" ht="14.25" customHeight="1" x14ac:dyDescent="0.15">
      <c r="A14" s="103"/>
      <c r="B14" s="105"/>
      <c r="C14" s="107"/>
      <c r="D14" s="108"/>
      <c r="E14" s="110" t="s">
        <v>4</v>
      </c>
      <c r="F14" s="112">
        <f t="shared" ref="F14" si="2">ROUND(SUM(G15:U15,G17:V17),0)</f>
        <v>0</v>
      </c>
      <c r="G14" s="34">
        <f t="shared" ref="G14" si="3">IF($D$2&lt;&gt;"",DATE(YEAR($D$2),MONTH($D$2),1),"")</f>
        <v>43221</v>
      </c>
      <c r="H14" s="20">
        <f t="shared" ref="H14:U14" si="4">G14+1</f>
        <v>43222</v>
      </c>
      <c r="I14" s="20">
        <f t="shared" si="4"/>
        <v>43223</v>
      </c>
      <c r="J14" s="20">
        <f t="shared" si="4"/>
        <v>43224</v>
      </c>
      <c r="K14" s="20">
        <f t="shared" si="4"/>
        <v>43225</v>
      </c>
      <c r="L14" s="20">
        <f t="shared" si="4"/>
        <v>43226</v>
      </c>
      <c r="M14" s="20">
        <f t="shared" si="4"/>
        <v>43227</v>
      </c>
      <c r="N14" s="20">
        <f t="shared" si="4"/>
        <v>43228</v>
      </c>
      <c r="O14" s="20">
        <f t="shared" si="4"/>
        <v>43229</v>
      </c>
      <c r="P14" s="20">
        <f t="shared" si="4"/>
        <v>43230</v>
      </c>
      <c r="Q14" s="20">
        <f t="shared" si="4"/>
        <v>43231</v>
      </c>
      <c r="R14" s="20">
        <f t="shared" si="4"/>
        <v>43232</v>
      </c>
      <c r="S14" s="20">
        <f t="shared" si="4"/>
        <v>43233</v>
      </c>
      <c r="T14" s="20">
        <f t="shared" si="4"/>
        <v>43234</v>
      </c>
      <c r="U14" s="20">
        <f t="shared" si="4"/>
        <v>43235</v>
      </c>
      <c r="V14" s="19"/>
      <c r="W14" s="115"/>
      <c r="X14" s="116"/>
    </row>
    <row r="15" spans="1:24" ht="25.5" customHeight="1" x14ac:dyDescent="0.15">
      <c r="A15" s="104"/>
      <c r="B15" s="106"/>
      <c r="C15" s="95"/>
      <c r="D15" s="109"/>
      <c r="E15" s="111"/>
      <c r="F15" s="113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3"/>
      <c r="W15" s="117"/>
      <c r="X15" s="118"/>
    </row>
    <row r="16" spans="1:24" ht="14.25" customHeight="1" x14ac:dyDescent="0.15">
      <c r="A16" s="17"/>
      <c r="B16" s="93"/>
      <c r="C16" s="95"/>
      <c r="D16" s="97">
        <f t="shared" ref="D16" si="5">IFERROR(D14*F14,"")</f>
        <v>0</v>
      </c>
      <c r="E16" s="98"/>
      <c r="F16" s="99"/>
      <c r="G16" s="34">
        <f t="shared" ref="G16" si="6">U14+1</f>
        <v>43236</v>
      </c>
      <c r="H16" s="20">
        <f t="shared" ref="H16:S16" si="7">G16+1</f>
        <v>43237</v>
      </c>
      <c r="I16" s="20">
        <f t="shared" si="7"/>
        <v>43238</v>
      </c>
      <c r="J16" s="20">
        <f t="shared" si="7"/>
        <v>43239</v>
      </c>
      <c r="K16" s="20">
        <f t="shared" si="7"/>
        <v>43240</v>
      </c>
      <c r="L16" s="20">
        <f t="shared" si="7"/>
        <v>43241</v>
      </c>
      <c r="M16" s="20">
        <f t="shared" si="7"/>
        <v>43242</v>
      </c>
      <c r="N16" s="20">
        <f t="shared" si="7"/>
        <v>43243</v>
      </c>
      <c r="O16" s="20">
        <f t="shared" si="7"/>
        <v>43244</v>
      </c>
      <c r="P16" s="20">
        <f t="shared" si="7"/>
        <v>43245</v>
      </c>
      <c r="Q16" s="20">
        <f t="shared" si="7"/>
        <v>43246</v>
      </c>
      <c r="R16" s="20">
        <f t="shared" si="7"/>
        <v>43247</v>
      </c>
      <c r="S16" s="20">
        <f t="shared" si="7"/>
        <v>43248</v>
      </c>
      <c r="T16" s="29">
        <f t="shared" ref="T16" si="8">DAY(S16+1)</f>
        <v>29</v>
      </c>
      <c r="U16" s="36">
        <f t="shared" ref="U16" si="9">DAY(S16+2)</f>
        <v>30</v>
      </c>
      <c r="V16" s="35">
        <f t="shared" ref="V16" si="10">DAY(S16+3)</f>
        <v>31</v>
      </c>
      <c r="W16" s="117"/>
      <c r="X16" s="118"/>
    </row>
    <row r="17" spans="1:24" ht="25.5" customHeight="1" x14ac:dyDescent="0.15">
      <c r="A17" s="18"/>
      <c r="B17" s="94"/>
      <c r="C17" s="96"/>
      <c r="D17" s="100"/>
      <c r="E17" s="101"/>
      <c r="F17" s="102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4"/>
      <c r="W17" s="119"/>
      <c r="X17" s="120"/>
    </row>
    <row r="18" spans="1:24" ht="14.25" customHeight="1" x14ac:dyDescent="0.15">
      <c r="A18" s="103"/>
      <c r="B18" s="105"/>
      <c r="C18" s="107"/>
      <c r="D18" s="108"/>
      <c r="E18" s="110" t="s">
        <v>4</v>
      </c>
      <c r="F18" s="112">
        <f t="shared" ref="F18" si="11">ROUND(SUM(G19:U19,G21:V21),0)</f>
        <v>0</v>
      </c>
      <c r="G18" s="34">
        <f t="shared" ref="G18" si="12">IF($D$2&lt;&gt;"",DATE(YEAR($D$2),MONTH($D$2),1),"")</f>
        <v>43221</v>
      </c>
      <c r="H18" s="20">
        <f t="shared" ref="H18:U18" si="13">G18+1</f>
        <v>43222</v>
      </c>
      <c r="I18" s="20">
        <f t="shared" si="13"/>
        <v>43223</v>
      </c>
      <c r="J18" s="20">
        <f t="shared" si="13"/>
        <v>43224</v>
      </c>
      <c r="K18" s="20">
        <f t="shared" si="13"/>
        <v>43225</v>
      </c>
      <c r="L18" s="20">
        <f t="shared" si="13"/>
        <v>43226</v>
      </c>
      <c r="M18" s="20">
        <f t="shared" si="13"/>
        <v>43227</v>
      </c>
      <c r="N18" s="20">
        <f t="shared" si="13"/>
        <v>43228</v>
      </c>
      <c r="O18" s="20">
        <f t="shared" si="13"/>
        <v>43229</v>
      </c>
      <c r="P18" s="20">
        <f t="shared" si="13"/>
        <v>43230</v>
      </c>
      <c r="Q18" s="20">
        <f t="shared" si="13"/>
        <v>43231</v>
      </c>
      <c r="R18" s="20">
        <f t="shared" si="13"/>
        <v>43232</v>
      </c>
      <c r="S18" s="20">
        <f t="shared" si="13"/>
        <v>43233</v>
      </c>
      <c r="T18" s="20">
        <f t="shared" si="13"/>
        <v>43234</v>
      </c>
      <c r="U18" s="20">
        <f t="shared" si="13"/>
        <v>43235</v>
      </c>
      <c r="V18" s="19"/>
      <c r="W18" s="115"/>
      <c r="X18" s="116"/>
    </row>
    <row r="19" spans="1:24" ht="25.5" customHeight="1" x14ac:dyDescent="0.15">
      <c r="A19" s="104"/>
      <c r="B19" s="106"/>
      <c r="C19" s="95"/>
      <c r="D19" s="109"/>
      <c r="E19" s="111"/>
      <c r="F19" s="113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3"/>
      <c r="W19" s="117"/>
      <c r="X19" s="118"/>
    </row>
    <row r="20" spans="1:24" ht="14.25" customHeight="1" x14ac:dyDescent="0.15">
      <c r="A20" s="17"/>
      <c r="B20" s="93"/>
      <c r="C20" s="95"/>
      <c r="D20" s="97">
        <f t="shared" ref="D20" si="14">IFERROR(D18*F18,"")</f>
        <v>0</v>
      </c>
      <c r="E20" s="98"/>
      <c r="F20" s="99"/>
      <c r="G20" s="34">
        <f t="shared" ref="G20" si="15">U18+1</f>
        <v>43236</v>
      </c>
      <c r="H20" s="20">
        <f t="shared" ref="H20:S20" si="16">G20+1</f>
        <v>43237</v>
      </c>
      <c r="I20" s="20">
        <f t="shared" si="16"/>
        <v>43238</v>
      </c>
      <c r="J20" s="20">
        <f t="shared" si="16"/>
        <v>43239</v>
      </c>
      <c r="K20" s="20">
        <f t="shared" si="16"/>
        <v>43240</v>
      </c>
      <c r="L20" s="20">
        <f t="shared" si="16"/>
        <v>43241</v>
      </c>
      <c r="M20" s="20">
        <f t="shared" si="16"/>
        <v>43242</v>
      </c>
      <c r="N20" s="20">
        <f t="shared" si="16"/>
        <v>43243</v>
      </c>
      <c r="O20" s="20">
        <f t="shared" si="16"/>
        <v>43244</v>
      </c>
      <c r="P20" s="20">
        <f t="shared" si="16"/>
        <v>43245</v>
      </c>
      <c r="Q20" s="20">
        <f t="shared" si="16"/>
        <v>43246</v>
      </c>
      <c r="R20" s="20">
        <f t="shared" si="16"/>
        <v>43247</v>
      </c>
      <c r="S20" s="20">
        <f t="shared" si="16"/>
        <v>43248</v>
      </c>
      <c r="T20" s="29">
        <f t="shared" ref="T20" si="17">DAY(S20+1)</f>
        <v>29</v>
      </c>
      <c r="U20" s="36">
        <f t="shared" ref="U20" si="18">DAY(S20+2)</f>
        <v>30</v>
      </c>
      <c r="V20" s="35">
        <f t="shared" ref="V20" si="19">DAY(S20+3)</f>
        <v>31</v>
      </c>
      <c r="W20" s="117"/>
      <c r="X20" s="118"/>
    </row>
    <row r="21" spans="1:24" ht="25.5" customHeight="1" x14ac:dyDescent="0.15">
      <c r="A21" s="18"/>
      <c r="B21" s="94"/>
      <c r="C21" s="96"/>
      <c r="D21" s="100"/>
      <c r="E21" s="101"/>
      <c r="F21" s="102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4"/>
      <c r="W21" s="119"/>
      <c r="X21" s="120"/>
    </row>
    <row r="22" spans="1:24" ht="14.25" customHeight="1" x14ac:dyDescent="0.15">
      <c r="A22" s="103"/>
      <c r="B22" s="105"/>
      <c r="C22" s="107"/>
      <c r="D22" s="108"/>
      <c r="E22" s="110" t="s">
        <v>4</v>
      </c>
      <c r="F22" s="112">
        <f t="shared" ref="F22" si="20">ROUND(SUM(G23:U23,G25:V25),0)</f>
        <v>0</v>
      </c>
      <c r="G22" s="34">
        <f t="shared" ref="G22" si="21">IF($D$2&lt;&gt;"",DATE(YEAR($D$2),MONTH($D$2),1),"")</f>
        <v>43221</v>
      </c>
      <c r="H22" s="20">
        <f t="shared" ref="H22:U22" si="22">G22+1</f>
        <v>43222</v>
      </c>
      <c r="I22" s="20">
        <f t="shared" si="22"/>
        <v>43223</v>
      </c>
      <c r="J22" s="20">
        <f t="shared" si="22"/>
        <v>43224</v>
      </c>
      <c r="K22" s="20">
        <f t="shared" si="22"/>
        <v>43225</v>
      </c>
      <c r="L22" s="20">
        <f t="shared" si="22"/>
        <v>43226</v>
      </c>
      <c r="M22" s="20">
        <f t="shared" si="22"/>
        <v>43227</v>
      </c>
      <c r="N22" s="20">
        <f t="shared" si="22"/>
        <v>43228</v>
      </c>
      <c r="O22" s="20">
        <f t="shared" si="22"/>
        <v>43229</v>
      </c>
      <c r="P22" s="20">
        <f t="shared" si="22"/>
        <v>43230</v>
      </c>
      <c r="Q22" s="20">
        <f t="shared" si="22"/>
        <v>43231</v>
      </c>
      <c r="R22" s="20">
        <f t="shared" si="22"/>
        <v>43232</v>
      </c>
      <c r="S22" s="20">
        <f t="shared" si="22"/>
        <v>43233</v>
      </c>
      <c r="T22" s="20">
        <f t="shared" si="22"/>
        <v>43234</v>
      </c>
      <c r="U22" s="20">
        <f t="shared" si="22"/>
        <v>43235</v>
      </c>
      <c r="V22" s="19"/>
      <c r="W22" s="115"/>
      <c r="X22" s="116"/>
    </row>
    <row r="23" spans="1:24" ht="25.5" customHeight="1" x14ac:dyDescent="0.15">
      <c r="A23" s="104"/>
      <c r="B23" s="106"/>
      <c r="C23" s="95"/>
      <c r="D23" s="109"/>
      <c r="E23" s="111"/>
      <c r="F23" s="113"/>
      <c r="G23" s="3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3"/>
      <c r="W23" s="117"/>
      <c r="X23" s="118"/>
    </row>
    <row r="24" spans="1:24" ht="14.25" customHeight="1" x14ac:dyDescent="0.15">
      <c r="A24" s="17"/>
      <c r="B24" s="93"/>
      <c r="C24" s="95"/>
      <c r="D24" s="97">
        <f t="shared" ref="D24" si="23">IFERROR(D22*F22,"")</f>
        <v>0</v>
      </c>
      <c r="E24" s="98"/>
      <c r="F24" s="99"/>
      <c r="G24" s="34">
        <f t="shared" ref="G24" si="24">U22+1</f>
        <v>43236</v>
      </c>
      <c r="H24" s="20">
        <f t="shared" ref="H24:S24" si="25">G24+1</f>
        <v>43237</v>
      </c>
      <c r="I24" s="20">
        <f t="shared" si="25"/>
        <v>43238</v>
      </c>
      <c r="J24" s="20">
        <f t="shared" si="25"/>
        <v>43239</v>
      </c>
      <c r="K24" s="20">
        <f t="shared" si="25"/>
        <v>43240</v>
      </c>
      <c r="L24" s="20">
        <f t="shared" si="25"/>
        <v>43241</v>
      </c>
      <c r="M24" s="20">
        <f t="shared" si="25"/>
        <v>43242</v>
      </c>
      <c r="N24" s="20">
        <f t="shared" si="25"/>
        <v>43243</v>
      </c>
      <c r="O24" s="20">
        <f t="shared" si="25"/>
        <v>43244</v>
      </c>
      <c r="P24" s="20">
        <f t="shared" si="25"/>
        <v>43245</v>
      </c>
      <c r="Q24" s="20">
        <f t="shared" si="25"/>
        <v>43246</v>
      </c>
      <c r="R24" s="20">
        <f t="shared" si="25"/>
        <v>43247</v>
      </c>
      <c r="S24" s="20">
        <f t="shared" si="25"/>
        <v>43248</v>
      </c>
      <c r="T24" s="29">
        <f t="shared" ref="T24" si="26">DAY(S24+1)</f>
        <v>29</v>
      </c>
      <c r="U24" s="36">
        <f t="shared" ref="U24" si="27">DAY(S24+2)</f>
        <v>30</v>
      </c>
      <c r="V24" s="35">
        <f t="shared" ref="V24" si="28">DAY(S24+3)</f>
        <v>31</v>
      </c>
      <c r="W24" s="117"/>
      <c r="X24" s="118"/>
    </row>
    <row r="25" spans="1:24" ht="25.5" customHeight="1" x14ac:dyDescent="0.15">
      <c r="A25" s="18"/>
      <c r="B25" s="94"/>
      <c r="C25" s="96"/>
      <c r="D25" s="100"/>
      <c r="E25" s="101"/>
      <c r="F25" s="102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4"/>
      <c r="W25" s="119"/>
      <c r="X25" s="120"/>
    </row>
    <row r="26" spans="1:24" ht="14.25" customHeight="1" x14ac:dyDescent="0.15">
      <c r="A26" s="103"/>
      <c r="B26" s="105"/>
      <c r="C26" s="107"/>
      <c r="D26" s="108"/>
      <c r="E26" s="110" t="s">
        <v>4</v>
      </c>
      <c r="F26" s="112">
        <f t="shared" ref="F26" si="29">ROUND(SUM(G27:U27,G29:V29),0)</f>
        <v>0</v>
      </c>
      <c r="G26" s="34">
        <f t="shared" ref="G26" si="30">IF($D$2&lt;&gt;"",DATE(YEAR($D$2),MONTH($D$2),1),"")</f>
        <v>43221</v>
      </c>
      <c r="H26" s="20">
        <f t="shared" ref="H26:U26" si="31">G26+1</f>
        <v>43222</v>
      </c>
      <c r="I26" s="20">
        <f t="shared" si="31"/>
        <v>43223</v>
      </c>
      <c r="J26" s="20">
        <f t="shared" si="31"/>
        <v>43224</v>
      </c>
      <c r="K26" s="20">
        <f t="shared" si="31"/>
        <v>43225</v>
      </c>
      <c r="L26" s="20">
        <f t="shared" si="31"/>
        <v>43226</v>
      </c>
      <c r="M26" s="20">
        <f t="shared" si="31"/>
        <v>43227</v>
      </c>
      <c r="N26" s="20">
        <f t="shared" si="31"/>
        <v>43228</v>
      </c>
      <c r="O26" s="20">
        <f t="shared" si="31"/>
        <v>43229</v>
      </c>
      <c r="P26" s="20">
        <f t="shared" si="31"/>
        <v>43230</v>
      </c>
      <c r="Q26" s="20">
        <f t="shared" si="31"/>
        <v>43231</v>
      </c>
      <c r="R26" s="20">
        <f t="shared" si="31"/>
        <v>43232</v>
      </c>
      <c r="S26" s="20">
        <f t="shared" si="31"/>
        <v>43233</v>
      </c>
      <c r="T26" s="20">
        <f t="shared" si="31"/>
        <v>43234</v>
      </c>
      <c r="U26" s="20">
        <f t="shared" si="31"/>
        <v>43235</v>
      </c>
      <c r="V26" s="19"/>
      <c r="W26" s="115"/>
      <c r="X26" s="116"/>
    </row>
    <row r="27" spans="1:24" ht="25.5" customHeight="1" x14ac:dyDescent="0.15">
      <c r="A27" s="104"/>
      <c r="B27" s="106"/>
      <c r="C27" s="95"/>
      <c r="D27" s="109"/>
      <c r="E27" s="111"/>
      <c r="F27" s="113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3"/>
      <c r="W27" s="117"/>
      <c r="X27" s="118"/>
    </row>
    <row r="28" spans="1:24" ht="14.25" customHeight="1" x14ac:dyDescent="0.15">
      <c r="A28" s="17"/>
      <c r="B28" s="93"/>
      <c r="C28" s="95"/>
      <c r="D28" s="97">
        <f t="shared" ref="D28" si="32">IFERROR(D26*F26,"")</f>
        <v>0</v>
      </c>
      <c r="E28" s="98"/>
      <c r="F28" s="99"/>
      <c r="G28" s="34">
        <f t="shared" ref="G28" si="33">U26+1</f>
        <v>43236</v>
      </c>
      <c r="H28" s="20">
        <f t="shared" ref="H28:S28" si="34">G28+1</f>
        <v>43237</v>
      </c>
      <c r="I28" s="20">
        <f t="shared" si="34"/>
        <v>43238</v>
      </c>
      <c r="J28" s="20">
        <f t="shared" si="34"/>
        <v>43239</v>
      </c>
      <c r="K28" s="20">
        <f t="shared" si="34"/>
        <v>43240</v>
      </c>
      <c r="L28" s="20">
        <f t="shared" si="34"/>
        <v>43241</v>
      </c>
      <c r="M28" s="20">
        <f t="shared" si="34"/>
        <v>43242</v>
      </c>
      <c r="N28" s="20">
        <f t="shared" si="34"/>
        <v>43243</v>
      </c>
      <c r="O28" s="20">
        <f t="shared" si="34"/>
        <v>43244</v>
      </c>
      <c r="P28" s="20">
        <f t="shared" si="34"/>
        <v>43245</v>
      </c>
      <c r="Q28" s="20">
        <f t="shared" si="34"/>
        <v>43246</v>
      </c>
      <c r="R28" s="20">
        <f t="shared" si="34"/>
        <v>43247</v>
      </c>
      <c r="S28" s="20">
        <f t="shared" si="34"/>
        <v>43248</v>
      </c>
      <c r="T28" s="29">
        <f t="shared" ref="T28" si="35">DAY(S28+1)</f>
        <v>29</v>
      </c>
      <c r="U28" s="36">
        <f t="shared" ref="U28" si="36">DAY(S28+2)</f>
        <v>30</v>
      </c>
      <c r="V28" s="35">
        <f t="shared" ref="V28" si="37">DAY(S28+3)</f>
        <v>31</v>
      </c>
      <c r="W28" s="117"/>
      <c r="X28" s="118"/>
    </row>
    <row r="29" spans="1:24" ht="25.5" customHeight="1" x14ac:dyDescent="0.15">
      <c r="A29" s="18"/>
      <c r="B29" s="94"/>
      <c r="C29" s="96"/>
      <c r="D29" s="100"/>
      <c r="E29" s="101"/>
      <c r="F29" s="102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4"/>
      <c r="W29" s="119"/>
      <c r="X29" s="120"/>
    </row>
  </sheetData>
  <mergeCells count="59">
    <mergeCell ref="B28:B29"/>
    <mergeCell ref="C28:C29"/>
    <mergeCell ref="A26:A27"/>
    <mergeCell ref="B26:B27"/>
    <mergeCell ref="C26:C27"/>
    <mergeCell ref="A10:A11"/>
    <mergeCell ref="C10:C11"/>
    <mergeCell ref="C12:C13"/>
    <mergeCell ref="B24:B25"/>
    <mergeCell ref="C24:C25"/>
    <mergeCell ref="B20:B21"/>
    <mergeCell ref="C20:C21"/>
    <mergeCell ref="A22:A23"/>
    <mergeCell ref="B22:B23"/>
    <mergeCell ref="C22:C23"/>
    <mergeCell ref="A14:A15"/>
    <mergeCell ref="A18:A19"/>
    <mergeCell ref="B18:B19"/>
    <mergeCell ref="C18:C19"/>
    <mergeCell ref="B2:C2"/>
    <mergeCell ref="B7:B9"/>
    <mergeCell ref="D2:G2"/>
    <mergeCell ref="D9:F9"/>
    <mergeCell ref="D7:F7"/>
    <mergeCell ref="Q4:W4"/>
    <mergeCell ref="C16:C17"/>
    <mergeCell ref="Q5:V5"/>
    <mergeCell ref="D12:F13"/>
    <mergeCell ref="B10:B11"/>
    <mergeCell ref="B12:B13"/>
    <mergeCell ref="W7:X9"/>
    <mergeCell ref="W10:X13"/>
    <mergeCell ref="G7:V9"/>
    <mergeCell ref="D10:D11"/>
    <mergeCell ref="E10:E11"/>
    <mergeCell ref="F10:F11"/>
    <mergeCell ref="W14:X17"/>
    <mergeCell ref="B14:B15"/>
    <mergeCell ref="C14:C15"/>
    <mergeCell ref="B16:B17"/>
    <mergeCell ref="W18:X21"/>
    <mergeCell ref="D14:D15"/>
    <mergeCell ref="E14:E15"/>
    <mergeCell ref="F14:F15"/>
    <mergeCell ref="D16:F17"/>
    <mergeCell ref="E18:E19"/>
    <mergeCell ref="F18:F19"/>
    <mergeCell ref="D18:D19"/>
    <mergeCell ref="D20:F21"/>
    <mergeCell ref="W22:X25"/>
    <mergeCell ref="W26:X29"/>
    <mergeCell ref="E22:E23"/>
    <mergeCell ref="F22:F23"/>
    <mergeCell ref="D24:F25"/>
    <mergeCell ref="E26:E27"/>
    <mergeCell ref="F26:F27"/>
    <mergeCell ref="D28:F29"/>
    <mergeCell ref="D22:D23"/>
    <mergeCell ref="D26:D27"/>
  </mergeCells>
  <phoneticPr fontId="1"/>
  <conditionalFormatting sqref="D12">
    <cfRule type="cellIs" dxfId="1473" priority="221" operator="equal">
      <formula>0</formula>
    </cfRule>
  </conditionalFormatting>
  <conditionalFormatting sqref="F10">
    <cfRule type="cellIs" dxfId="1472" priority="220" stopIfTrue="1" operator="equal">
      <formula>0</formula>
    </cfRule>
  </conditionalFormatting>
  <conditionalFormatting sqref="V12">
    <cfRule type="cellIs" dxfId="1471" priority="68" operator="notEqual">
      <formula>31</formula>
    </cfRule>
    <cfRule type="expression" dxfId="1470" priority="73">
      <formula>WEEKDAY(S12+3)=1</formula>
    </cfRule>
    <cfRule type="expression" dxfId="1469" priority="214">
      <formula>WEEKDAY(S12+3)=7</formula>
    </cfRule>
  </conditionalFormatting>
  <conditionalFormatting sqref="D16 D20 D24 D28">
    <cfRule type="cellIs" dxfId="1468" priority="172" operator="equal">
      <formula>0</formula>
    </cfRule>
  </conditionalFormatting>
  <conditionalFormatting sqref="F14 F18 F22 F26">
    <cfRule type="cellIs" dxfId="1467" priority="171" stopIfTrue="1" operator="equal">
      <formula>0</formula>
    </cfRule>
  </conditionalFormatting>
  <conditionalFormatting sqref="G10">
    <cfRule type="expression" dxfId="1466" priority="162">
      <formula>WEEKDAY(G10)=1</formula>
    </cfRule>
    <cfRule type="expression" dxfId="1465" priority="169">
      <formula>WEEKDAY(G10)=7</formula>
    </cfRule>
  </conditionalFormatting>
  <conditionalFormatting sqref="I10">
    <cfRule type="expression" dxfId="1464" priority="150">
      <formula>WEEKDAY(I10)=0</formula>
    </cfRule>
    <cfRule type="expression" dxfId="1463" priority="151">
      <formula>WEEKDAY(I10)=7</formula>
    </cfRule>
  </conditionalFormatting>
  <conditionalFormatting sqref="H10">
    <cfRule type="expression" dxfId="1462" priority="124">
      <formula>WEEKDAY(H10)=1</formula>
    </cfRule>
    <cfRule type="expression" dxfId="1461" priority="125">
      <formula>WEEKDAY(H10)=7</formula>
    </cfRule>
  </conditionalFormatting>
  <conditionalFormatting sqref="J10">
    <cfRule type="expression" dxfId="1460" priority="122">
      <formula>WEEKDAY(J10)=1</formula>
    </cfRule>
    <cfRule type="expression" dxfId="1459" priority="123">
      <formula>WEEKDAY(J10)=7</formula>
    </cfRule>
  </conditionalFormatting>
  <conditionalFormatting sqref="K10">
    <cfRule type="expression" dxfId="1458" priority="120">
      <formula>WEEKDAY(K10)=1</formula>
    </cfRule>
    <cfRule type="expression" dxfId="1457" priority="121">
      <formula>WEEKDAY(K10)=7</formula>
    </cfRule>
  </conditionalFormatting>
  <conditionalFormatting sqref="L10">
    <cfRule type="expression" dxfId="1456" priority="118">
      <formula>WEEKDAY(L10)=1</formula>
    </cfRule>
    <cfRule type="expression" dxfId="1455" priority="119">
      <formula>WEEKDAY(L10)=7</formula>
    </cfRule>
  </conditionalFormatting>
  <conditionalFormatting sqref="M10">
    <cfRule type="expression" dxfId="1454" priority="116">
      <formula>WEEKDAY(M10)=1</formula>
    </cfRule>
    <cfRule type="expression" dxfId="1453" priority="117">
      <formula>WEEKDAY(M10)=7</formula>
    </cfRule>
  </conditionalFormatting>
  <conditionalFormatting sqref="N10">
    <cfRule type="expression" dxfId="1452" priority="114">
      <formula>WEEKDAY(N10)=1</formula>
    </cfRule>
    <cfRule type="expression" dxfId="1451" priority="115">
      <formula>WEEKDAY(N10)=7</formula>
    </cfRule>
  </conditionalFormatting>
  <conditionalFormatting sqref="O10">
    <cfRule type="expression" dxfId="1450" priority="112">
      <formula>WEEKDAY(O10)=1</formula>
    </cfRule>
    <cfRule type="expression" dxfId="1449" priority="113">
      <formula>WEEKDAY(O10)=7</formula>
    </cfRule>
  </conditionalFormatting>
  <conditionalFormatting sqref="P10">
    <cfRule type="expression" dxfId="1448" priority="110">
      <formula>WEEKDAY(P10)=1</formula>
    </cfRule>
    <cfRule type="expression" dxfId="1447" priority="111">
      <formula>WEEKDAY(P10)=7</formula>
    </cfRule>
  </conditionalFormatting>
  <conditionalFormatting sqref="Q10">
    <cfRule type="expression" dxfId="1446" priority="108">
      <formula>WEEKDAY(Q10)=1</formula>
    </cfRule>
    <cfRule type="expression" dxfId="1445" priority="109">
      <formula>WEEKDAY(Q10)=7</formula>
    </cfRule>
  </conditionalFormatting>
  <conditionalFormatting sqref="R10">
    <cfRule type="expression" dxfId="1444" priority="106">
      <formula>WEEKDAY(R10)=1</formula>
    </cfRule>
    <cfRule type="expression" dxfId="1443" priority="107">
      <formula>WEEKDAY(R10)=7</formula>
    </cfRule>
  </conditionalFormatting>
  <conditionalFormatting sqref="S10">
    <cfRule type="expression" dxfId="1442" priority="104">
      <formula>WEEKDAY(S10)=1</formula>
    </cfRule>
    <cfRule type="expression" dxfId="1441" priority="105">
      <formula>WEEKDAY(S10)=7</formula>
    </cfRule>
  </conditionalFormatting>
  <conditionalFormatting sqref="T10">
    <cfRule type="expression" dxfId="1440" priority="102">
      <formula>WEEKDAY(T10)=1</formula>
    </cfRule>
    <cfRule type="expression" dxfId="1439" priority="103">
      <formula>WEEKDAY(T10)=7</formula>
    </cfRule>
  </conditionalFormatting>
  <conditionalFormatting sqref="U10">
    <cfRule type="expression" dxfId="1438" priority="100">
      <formula>WEEKDAY(U10)=1</formula>
    </cfRule>
    <cfRule type="expression" dxfId="1437" priority="101">
      <formula>WEEKDAY(U10)=7</formula>
    </cfRule>
  </conditionalFormatting>
  <conditionalFormatting sqref="G12">
    <cfRule type="expression" dxfId="1436" priority="98">
      <formula>WEEKDAY(G12)=1</formula>
    </cfRule>
    <cfRule type="expression" dxfId="1435" priority="99">
      <formula>WEEKDAY(G12)=7</formula>
    </cfRule>
  </conditionalFormatting>
  <conditionalFormatting sqref="H12">
    <cfRule type="expression" dxfId="1434" priority="96">
      <formula>WEEKDAY(H12)=1</formula>
    </cfRule>
    <cfRule type="expression" dxfId="1433" priority="97">
      <formula>WEEKDAY(H12)=7</formula>
    </cfRule>
  </conditionalFormatting>
  <conditionalFormatting sqref="I12">
    <cfRule type="expression" dxfId="1432" priority="94">
      <formula>WEEKDAY(I12)=1</formula>
    </cfRule>
    <cfRule type="expression" dxfId="1431" priority="95">
      <formula>WEEKDAY(I12)=7</formula>
    </cfRule>
  </conditionalFormatting>
  <conditionalFormatting sqref="J12">
    <cfRule type="expression" dxfId="1430" priority="92">
      <formula>WEEKDAY(J12)=1</formula>
    </cfRule>
    <cfRule type="expression" dxfId="1429" priority="93">
      <formula>WEEKDAY(J12)=7</formula>
    </cfRule>
  </conditionalFormatting>
  <conditionalFormatting sqref="K12">
    <cfRule type="expression" dxfId="1428" priority="90">
      <formula>WEEKDAY(K12)=1</formula>
    </cfRule>
    <cfRule type="expression" dxfId="1427" priority="91">
      <formula>WEEKDAY(K12)=7</formula>
    </cfRule>
  </conditionalFormatting>
  <conditionalFormatting sqref="L12">
    <cfRule type="expression" dxfId="1426" priority="88">
      <formula>WEEKDAY(L12)=1</formula>
    </cfRule>
    <cfRule type="expression" dxfId="1425" priority="89">
      <formula>WEEKDAY(L12)=7</formula>
    </cfRule>
  </conditionalFormatting>
  <conditionalFormatting sqref="M12">
    <cfRule type="expression" dxfId="1424" priority="86">
      <formula>WEEKDAY(M12)=1</formula>
    </cfRule>
    <cfRule type="expression" dxfId="1423" priority="87">
      <formula>WEEKDAY(M12)=7</formula>
    </cfRule>
  </conditionalFormatting>
  <conditionalFormatting sqref="N12">
    <cfRule type="expression" dxfId="1422" priority="84">
      <formula>WEEKDAY(N12)=1</formula>
    </cfRule>
    <cfRule type="expression" dxfId="1421" priority="85">
      <formula>WEEKDAY(N12)=7</formula>
    </cfRule>
  </conditionalFormatting>
  <conditionalFormatting sqref="O12">
    <cfRule type="expression" dxfId="1420" priority="82">
      <formula>WEEKDAY(O12)=1</formula>
    </cfRule>
    <cfRule type="expression" dxfId="1419" priority="83">
      <formula>WEEKDAY(O12)=7</formula>
    </cfRule>
  </conditionalFormatting>
  <conditionalFormatting sqref="P12">
    <cfRule type="expression" dxfId="1418" priority="80">
      <formula>WEEKDAY(P12)=1</formula>
    </cfRule>
    <cfRule type="expression" dxfId="1417" priority="81">
      <formula>WEEKDAY(P12)=7</formula>
    </cfRule>
  </conditionalFormatting>
  <conditionalFormatting sqref="Q12">
    <cfRule type="expression" dxfId="1416" priority="78">
      <formula>WEEKDAY(Q12)=1</formula>
    </cfRule>
    <cfRule type="expression" dxfId="1415" priority="79">
      <formula>WEEKDAY(Q12)=7</formula>
    </cfRule>
  </conditionalFormatting>
  <conditionalFormatting sqref="R12">
    <cfRule type="expression" dxfId="1414" priority="76">
      <formula>WEEKDAY(R12)=1</formula>
    </cfRule>
    <cfRule type="expression" dxfId="1413" priority="77">
      <formula>WEEKDAY(R12)=7</formula>
    </cfRule>
  </conditionalFormatting>
  <conditionalFormatting sqref="S12">
    <cfRule type="expression" dxfId="1412" priority="74">
      <formula>WEEKDAY(S12)=1</formula>
    </cfRule>
    <cfRule type="expression" dxfId="1411" priority="75">
      <formula>WEEKDAY(S12)=7</formula>
    </cfRule>
  </conditionalFormatting>
  <conditionalFormatting sqref="T12">
    <cfRule type="cellIs" dxfId="1410" priority="66" operator="notEqual">
      <formula>29</formula>
    </cfRule>
    <cfRule type="expression" dxfId="1409" priority="71">
      <formula>WEEKDAY(S12+1)=1</formula>
    </cfRule>
    <cfRule type="expression" dxfId="1408" priority="72">
      <formula>WEEKDAY(S12+1)=7</formula>
    </cfRule>
  </conditionalFormatting>
  <conditionalFormatting sqref="U12">
    <cfRule type="cellIs" dxfId="1407" priority="67" operator="notEqual">
      <formula>30</formula>
    </cfRule>
    <cfRule type="expression" dxfId="1406" priority="69">
      <formula>WEEKDAY(S12+2)=1</formula>
    </cfRule>
    <cfRule type="expression" dxfId="1405" priority="70">
      <formula>WEEKDAY(S12+2)=7</formula>
    </cfRule>
  </conditionalFormatting>
  <conditionalFormatting sqref="V16 V20 V24 V28">
    <cfRule type="cellIs" dxfId="1404" priority="3" operator="notEqual">
      <formula>31</formula>
    </cfRule>
    <cfRule type="expression" dxfId="1403" priority="8">
      <formula>WEEKDAY(S16+3)=1</formula>
    </cfRule>
    <cfRule type="expression" dxfId="1402" priority="65">
      <formula>WEEKDAY(S16+3)=7</formula>
    </cfRule>
  </conditionalFormatting>
  <conditionalFormatting sqref="G14 G18 G22 G26">
    <cfRule type="expression" dxfId="1401" priority="63">
      <formula>WEEKDAY(G14)=1</formula>
    </cfRule>
    <cfRule type="expression" dxfId="1400" priority="64">
      <formula>WEEKDAY(G14)=7</formula>
    </cfRule>
  </conditionalFormatting>
  <conditionalFormatting sqref="I14 I18 I22 I26">
    <cfRule type="expression" dxfId="1399" priority="61">
      <formula>WEEKDAY(I14)=0</formula>
    </cfRule>
    <cfRule type="expression" dxfId="1398" priority="62">
      <formula>WEEKDAY(I14)=7</formula>
    </cfRule>
  </conditionalFormatting>
  <conditionalFormatting sqref="H14 H18 H22 H26">
    <cfRule type="expression" dxfId="1397" priority="59">
      <formula>WEEKDAY(H14)=1</formula>
    </cfRule>
    <cfRule type="expression" dxfId="1396" priority="60">
      <formula>WEEKDAY(H14)=7</formula>
    </cfRule>
  </conditionalFormatting>
  <conditionalFormatting sqref="J14 J18 J22 J26">
    <cfRule type="expression" dxfId="1395" priority="57">
      <formula>WEEKDAY(J14)=1</formula>
    </cfRule>
    <cfRule type="expression" dxfId="1394" priority="58">
      <formula>WEEKDAY(J14)=7</formula>
    </cfRule>
  </conditionalFormatting>
  <conditionalFormatting sqref="K14 K18 K22 K26">
    <cfRule type="expression" dxfId="1393" priority="55">
      <formula>WEEKDAY(K14)=1</formula>
    </cfRule>
    <cfRule type="expression" dxfId="1392" priority="56">
      <formula>WEEKDAY(K14)=7</formula>
    </cfRule>
  </conditionalFormatting>
  <conditionalFormatting sqref="L14 L18 L22 L26">
    <cfRule type="expression" dxfId="1391" priority="53">
      <formula>WEEKDAY(L14)=1</formula>
    </cfRule>
    <cfRule type="expression" dxfId="1390" priority="54">
      <formula>WEEKDAY(L14)=7</formula>
    </cfRule>
  </conditionalFormatting>
  <conditionalFormatting sqref="M14 M18 M22 M26">
    <cfRule type="expression" dxfId="1389" priority="51">
      <formula>WEEKDAY(M14)=1</formula>
    </cfRule>
    <cfRule type="expression" dxfId="1388" priority="52">
      <formula>WEEKDAY(M14)=7</formula>
    </cfRule>
  </conditionalFormatting>
  <conditionalFormatting sqref="N14 N18 N22 N26">
    <cfRule type="expression" dxfId="1387" priority="49">
      <formula>WEEKDAY(N14)=1</formula>
    </cfRule>
    <cfRule type="expression" dxfId="1386" priority="50">
      <formula>WEEKDAY(N14)=7</formula>
    </cfRule>
  </conditionalFormatting>
  <conditionalFormatting sqref="O14 O18 O22 O26">
    <cfRule type="expression" dxfId="1385" priority="47">
      <formula>WEEKDAY(O14)=1</formula>
    </cfRule>
    <cfRule type="expression" dxfId="1384" priority="48">
      <formula>WEEKDAY(O14)=7</formula>
    </cfRule>
  </conditionalFormatting>
  <conditionalFormatting sqref="P14 P18 P22 P26">
    <cfRule type="expression" dxfId="1383" priority="45">
      <formula>WEEKDAY(P14)=1</formula>
    </cfRule>
    <cfRule type="expression" dxfId="1382" priority="46">
      <formula>WEEKDAY(P14)=7</formula>
    </cfRule>
  </conditionalFormatting>
  <conditionalFormatting sqref="Q14 Q18 Q22 Q26">
    <cfRule type="expression" dxfId="1381" priority="43">
      <formula>WEEKDAY(Q14)=1</formula>
    </cfRule>
    <cfRule type="expression" dxfId="1380" priority="44">
      <formula>WEEKDAY(Q14)=7</formula>
    </cfRule>
  </conditionalFormatting>
  <conditionalFormatting sqref="R14 R18 R22 R26">
    <cfRule type="expression" dxfId="1379" priority="41">
      <formula>WEEKDAY(R14)=1</formula>
    </cfRule>
    <cfRule type="expression" dxfId="1378" priority="42">
      <formula>WEEKDAY(R14)=7</formula>
    </cfRule>
  </conditionalFormatting>
  <conditionalFormatting sqref="S14 S18 S22 S26">
    <cfRule type="expression" dxfId="1377" priority="39">
      <formula>WEEKDAY(S14)=1</formula>
    </cfRule>
    <cfRule type="expression" dxfId="1376" priority="40">
      <formula>WEEKDAY(S14)=7</formula>
    </cfRule>
  </conditionalFormatting>
  <conditionalFormatting sqref="T14 T18 T22 T26">
    <cfRule type="expression" dxfId="1375" priority="37">
      <formula>WEEKDAY(T14)=1</formula>
    </cfRule>
    <cfRule type="expression" dxfId="1374" priority="38">
      <formula>WEEKDAY(T14)=7</formula>
    </cfRule>
  </conditionalFormatting>
  <conditionalFormatting sqref="U14 U18 U22 U26">
    <cfRule type="expression" dxfId="1373" priority="35">
      <formula>WEEKDAY(U14)=1</formula>
    </cfRule>
    <cfRule type="expression" dxfId="1372" priority="36">
      <formula>WEEKDAY(U14)=7</formula>
    </cfRule>
  </conditionalFormatting>
  <conditionalFormatting sqref="G16 G20 G24 G28">
    <cfRule type="expression" dxfId="1371" priority="33">
      <formula>WEEKDAY(G16)=1</formula>
    </cfRule>
    <cfRule type="expression" dxfId="1370" priority="34">
      <formula>WEEKDAY(G16)=7</formula>
    </cfRule>
  </conditionalFormatting>
  <conditionalFormatting sqref="H16 H20 H24 H28">
    <cfRule type="expression" dxfId="1369" priority="31">
      <formula>WEEKDAY(H16)=1</formula>
    </cfRule>
    <cfRule type="expression" dxfId="1368" priority="32">
      <formula>WEEKDAY(H16)=7</formula>
    </cfRule>
  </conditionalFormatting>
  <conditionalFormatting sqref="I16 I20 I24 I28">
    <cfRule type="expression" dxfId="1367" priority="29">
      <formula>WEEKDAY(I16)=1</formula>
    </cfRule>
    <cfRule type="expression" dxfId="1366" priority="30">
      <formula>WEEKDAY(I16)=7</formula>
    </cfRule>
  </conditionalFormatting>
  <conditionalFormatting sqref="J16 J20 J24 J28">
    <cfRule type="expression" dxfId="1365" priority="27">
      <formula>WEEKDAY(J16)=1</formula>
    </cfRule>
    <cfRule type="expression" dxfId="1364" priority="28">
      <formula>WEEKDAY(J16)=7</formula>
    </cfRule>
  </conditionalFormatting>
  <conditionalFormatting sqref="K16 K20 K24 K28">
    <cfRule type="expression" dxfId="1363" priority="25">
      <formula>WEEKDAY(K16)=1</formula>
    </cfRule>
    <cfRule type="expression" dxfId="1362" priority="26">
      <formula>WEEKDAY(K16)=7</formula>
    </cfRule>
  </conditionalFormatting>
  <conditionalFormatting sqref="L16 L20 L24 L28">
    <cfRule type="expression" dxfId="1361" priority="23">
      <formula>WEEKDAY(L16)=1</formula>
    </cfRule>
    <cfRule type="expression" dxfId="1360" priority="24">
      <formula>WEEKDAY(L16)=7</formula>
    </cfRule>
  </conditionalFormatting>
  <conditionalFormatting sqref="M16 M20 M24 M28">
    <cfRule type="expression" dxfId="1359" priority="21">
      <formula>WEEKDAY(M16)=1</formula>
    </cfRule>
    <cfRule type="expression" dxfId="1358" priority="22">
      <formula>WEEKDAY(M16)=7</formula>
    </cfRule>
  </conditionalFormatting>
  <conditionalFormatting sqref="N16 N20 N24 N28">
    <cfRule type="expression" dxfId="1357" priority="19">
      <formula>WEEKDAY(N16)=1</formula>
    </cfRule>
    <cfRule type="expression" dxfId="1356" priority="20">
      <formula>WEEKDAY(N16)=7</formula>
    </cfRule>
  </conditionalFormatting>
  <conditionalFormatting sqref="O16 O20 O24 O28">
    <cfRule type="expression" dxfId="1355" priority="17">
      <formula>WEEKDAY(O16)=1</formula>
    </cfRule>
    <cfRule type="expression" dxfId="1354" priority="18">
      <formula>WEEKDAY(O16)=7</formula>
    </cfRule>
  </conditionalFormatting>
  <conditionalFormatting sqref="P16 P20 P24 P28">
    <cfRule type="expression" dxfId="1353" priority="15">
      <formula>WEEKDAY(P16)=1</formula>
    </cfRule>
    <cfRule type="expression" dxfId="1352" priority="16">
      <formula>WEEKDAY(P16)=7</formula>
    </cfRule>
  </conditionalFormatting>
  <conditionalFormatting sqref="Q16 Q20 Q24 Q28">
    <cfRule type="expression" dxfId="1351" priority="13">
      <formula>WEEKDAY(Q16)=1</formula>
    </cfRule>
    <cfRule type="expression" dxfId="1350" priority="14">
      <formula>WEEKDAY(Q16)=7</formula>
    </cfRule>
  </conditionalFormatting>
  <conditionalFormatting sqref="R16 R20 R24 R28">
    <cfRule type="expression" dxfId="1349" priority="11">
      <formula>WEEKDAY(R16)=1</formula>
    </cfRule>
    <cfRule type="expression" dxfId="1348" priority="12">
      <formula>WEEKDAY(R16)=7</formula>
    </cfRule>
  </conditionalFormatting>
  <conditionalFormatting sqref="S16 S20 S24 S28">
    <cfRule type="expression" dxfId="1347" priority="9">
      <formula>WEEKDAY(S16)=1</formula>
    </cfRule>
    <cfRule type="expression" dxfId="1346" priority="10">
      <formula>WEEKDAY(S16)=7</formula>
    </cfRule>
  </conditionalFormatting>
  <conditionalFormatting sqref="T16 T20 T24 T28">
    <cfRule type="cellIs" dxfId="1345" priority="1" operator="notEqual">
      <formula>29</formula>
    </cfRule>
    <cfRule type="expression" dxfId="1344" priority="6">
      <formula>WEEKDAY(S16+1)=1</formula>
    </cfRule>
    <cfRule type="expression" dxfId="1343" priority="7">
      <formula>WEEKDAY(S16+1)=7</formula>
    </cfRule>
  </conditionalFormatting>
  <conditionalFormatting sqref="U16 U20 U24 U28">
    <cfRule type="cellIs" dxfId="1342" priority="2" operator="notEqual">
      <formula>30</formula>
    </cfRule>
    <cfRule type="expression" dxfId="1341" priority="4">
      <formula>WEEKDAY(S16+2)=1</formula>
    </cfRule>
    <cfRule type="expression" dxfId="1340" priority="5">
      <formula>WEEKDAY(S16+2)=7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29"/>
  <sheetViews>
    <sheetView workbookViewId="0">
      <selection activeCell="B2" sqref="B2:C2"/>
    </sheetView>
  </sheetViews>
  <sheetFormatPr defaultRowHeight="13.5" x14ac:dyDescent="0.1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7.25" style="1" customWidth="1"/>
    <col min="24" max="24" width="5.12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24" x14ac:dyDescent="0.15">
      <c r="B1" s="57"/>
      <c r="C1" s="25"/>
      <c r="D1" s="25"/>
      <c r="E1" s="25"/>
      <c r="F1" s="25"/>
      <c r="G1" s="25"/>
      <c r="H1" s="25"/>
      <c r="I1" s="25"/>
      <c r="J1" s="25" t="s">
        <v>9</v>
      </c>
      <c r="K1" s="25"/>
      <c r="L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2.5" customHeight="1" x14ac:dyDescent="0.15">
      <c r="B2" s="126" t="str">
        <f>'5月'!B2</f>
        <v>校区</v>
      </c>
      <c r="C2" s="126"/>
      <c r="D2" s="127">
        <f>EDATE('5月'!D2,1)</f>
        <v>43252</v>
      </c>
      <c r="E2" s="127"/>
      <c r="F2" s="127"/>
      <c r="G2" s="127"/>
      <c r="H2" s="27"/>
      <c r="I2" s="25"/>
      <c r="J2" s="25"/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2.75" customHeight="1" x14ac:dyDescent="0.2">
      <c r="A3" s="2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 customHeight="1" x14ac:dyDescent="0.15">
      <c r="A4" s="2"/>
      <c r="B4" s="16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Q4" s="121" t="s">
        <v>21</v>
      </c>
      <c r="R4" s="121"/>
      <c r="S4" s="121"/>
      <c r="T4" s="121"/>
      <c r="U4" s="121"/>
      <c r="V4" s="121"/>
      <c r="W4" s="121"/>
      <c r="X4" s="60"/>
    </row>
    <row r="5" spans="1:24" ht="20.25" customHeight="1" x14ac:dyDescent="0.15">
      <c r="A5" s="2"/>
      <c r="B5" s="2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122" t="s">
        <v>20</v>
      </c>
      <c r="R5" s="122"/>
      <c r="S5" s="122"/>
      <c r="T5" s="122"/>
      <c r="U5" s="122"/>
      <c r="V5" s="122"/>
      <c r="W5" s="58" t="s">
        <v>10</v>
      </c>
      <c r="X5" s="28"/>
    </row>
    <row r="6" spans="1:24" x14ac:dyDescent="0.15">
      <c r="A6" s="2"/>
      <c r="B6" s="2"/>
      <c r="C6" s="2"/>
      <c r="D6" s="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 x14ac:dyDescent="0.15">
      <c r="A7" s="3"/>
      <c r="B7" s="73" t="s">
        <v>0</v>
      </c>
      <c r="C7" s="8"/>
      <c r="D7" s="76" t="s">
        <v>1</v>
      </c>
      <c r="E7" s="77"/>
      <c r="F7" s="130"/>
      <c r="G7" s="78" t="s">
        <v>2</v>
      </c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80"/>
      <c r="W7" s="62" t="s">
        <v>8</v>
      </c>
      <c r="X7" s="63"/>
    </row>
    <row r="8" spans="1:24" ht="15.75" customHeight="1" x14ac:dyDescent="0.15">
      <c r="A8" s="9"/>
      <c r="B8" s="128"/>
      <c r="C8" s="10"/>
      <c r="D8" s="7" t="s">
        <v>3</v>
      </c>
      <c r="E8" s="11" t="s">
        <v>4</v>
      </c>
      <c r="F8" s="11" t="s">
        <v>6</v>
      </c>
      <c r="G8" s="81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3"/>
      <c r="W8" s="64"/>
      <c r="X8" s="65"/>
    </row>
    <row r="9" spans="1:24" ht="15.75" customHeight="1" x14ac:dyDescent="0.15">
      <c r="A9" s="5"/>
      <c r="B9" s="129"/>
      <c r="C9" s="6"/>
      <c r="D9" s="68" t="s">
        <v>5</v>
      </c>
      <c r="E9" s="69"/>
      <c r="F9" s="125"/>
      <c r="G9" s="84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6"/>
      <c r="W9" s="66"/>
      <c r="X9" s="67"/>
    </row>
    <row r="10" spans="1:24" ht="14.25" customHeight="1" x14ac:dyDescent="0.15">
      <c r="A10" s="103"/>
      <c r="B10" s="105"/>
      <c r="C10" s="107"/>
      <c r="D10" s="108"/>
      <c r="E10" s="110" t="s">
        <v>4</v>
      </c>
      <c r="F10" s="112">
        <f>ROUND(SUM(G11:U11,G13:V13),0)</f>
        <v>0</v>
      </c>
      <c r="G10" s="34">
        <f>IF($D$2&lt;&gt;"",DATE(YEAR($D$2),MONTH($D$2),1),"")</f>
        <v>43252</v>
      </c>
      <c r="H10" s="20">
        <f>G10+1</f>
        <v>43253</v>
      </c>
      <c r="I10" s="20">
        <f t="shared" ref="I10:U10" si="0">H10+1</f>
        <v>43254</v>
      </c>
      <c r="J10" s="20">
        <f>I10+1</f>
        <v>43255</v>
      </c>
      <c r="K10" s="20">
        <f t="shared" si="0"/>
        <v>43256</v>
      </c>
      <c r="L10" s="20">
        <f t="shared" si="0"/>
        <v>43257</v>
      </c>
      <c r="M10" s="20">
        <f t="shared" si="0"/>
        <v>43258</v>
      </c>
      <c r="N10" s="20">
        <f t="shared" si="0"/>
        <v>43259</v>
      </c>
      <c r="O10" s="20">
        <f t="shared" si="0"/>
        <v>43260</v>
      </c>
      <c r="P10" s="20">
        <f t="shared" si="0"/>
        <v>43261</v>
      </c>
      <c r="Q10" s="20">
        <f t="shared" si="0"/>
        <v>43262</v>
      </c>
      <c r="R10" s="20">
        <f t="shared" si="0"/>
        <v>43263</v>
      </c>
      <c r="S10" s="20">
        <f t="shared" si="0"/>
        <v>43264</v>
      </c>
      <c r="T10" s="20">
        <f t="shared" si="0"/>
        <v>43265</v>
      </c>
      <c r="U10" s="20">
        <f t="shared" si="0"/>
        <v>43266</v>
      </c>
      <c r="V10" s="19"/>
      <c r="W10" s="87"/>
      <c r="X10" s="88"/>
    </row>
    <row r="11" spans="1:24" ht="25.5" customHeight="1" x14ac:dyDescent="0.15">
      <c r="A11" s="104"/>
      <c r="B11" s="106"/>
      <c r="C11" s="95"/>
      <c r="D11" s="109"/>
      <c r="E11" s="111"/>
      <c r="F11" s="113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32"/>
      <c r="V11" s="37"/>
      <c r="W11" s="89"/>
      <c r="X11" s="90"/>
    </row>
    <row r="12" spans="1:24" ht="14.25" customHeight="1" x14ac:dyDescent="0.15">
      <c r="A12" s="17"/>
      <c r="B12" s="93"/>
      <c r="C12" s="95"/>
      <c r="D12" s="131">
        <f>IFERROR(D10*F10,"")</f>
        <v>0</v>
      </c>
      <c r="E12" s="132"/>
      <c r="F12" s="133"/>
      <c r="G12" s="34">
        <f>U10+1</f>
        <v>43267</v>
      </c>
      <c r="H12" s="20">
        <f>G12+1</f>
        <v>43268</v>
      </c>
      <c r="I12" s="20">
        <f t="shared" ref="I12:R12" si="1">H12+1</f>
        <v>43269</v>
      </c>
      <c r="J12" s="20">
        <f t="shared" si="1"/>
        <v>43270</v>
      </c>
      <c r="K12" s="20">
        <f t="shared" si="1"/>
        <v>43271</v>
      </c>
      <c r="L12" s="20">
        <f t="shared" si="1"/>
        <v>43272</v>
      </c>
      <c r="M12" s="20">
        <f t="shared" si="1"/>
        <v>43273</v>
      </c>
      <c r="N12" s="20">
        <f t="shared" si="1"/>
        <v>43274</v>
      </c>
      <c r="O12" s="20">
        <f t="shared" si="1"/>
        <v>43275</v>
      </c>
      <c r="P12" s="20">
        <f t="shared" si="1"/>
        <v>43276</v>
      </c>
      <c r="Q12" s="20">
        <f t="shared" si="1"/>
        <v>43277</v>
      </c>
      <c r="R12" s="20">
        <f t="shared" si="1"/>
        <v>43278</v>
      </c>
      <c r="S12" s="20">
        <f>R12+1</f>
        <v>43279</v>
      </c>
      <c r="T12" s="29">
        <f>DAY(S12+1)</f>
        <v>29</v>
      </c>
      <c r="U12" s="36">
        <f>DAY(S12+2)</f>
        <v>30</v>
      </c>
      <c r="V12" s="35">
        <f>DAY(S12+3)</f>
        <v>1</v>
      </c>
      <c r="W12" s="89"/>
      <c r="X12" s="90"/>
    </row>
    <row r="13" spans="1:24" ht="25.5" customHeight="1" x14ac:dyDescent="0.15">
      <c r="A13" s="18"/>
      <c r="B13" s="94"/>
      <c r="C13" s="96"/>
      <c r="D13" s="100"/>
      <c r="E13" s="101"/>
      <c r="F13" s="102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4"/>
      <c r="W13" s="91"/>
      <c r="X13" s="92"/>
    </row>
    <row r="14" spans="1:24" ht="14.25" customHeight="1" x14ac:dyDescent="0.15">
      <c r="A14" s="103"/>
      <c r="B14" s="105"/>
      <c r="C14" s="107"/>
      <c r="D14" s="108"/>
      <c r="E14" s="110" t="s">
        <v>4</v>
      </c>
      <c r="F14" s="112">
        <f t="shared" ref="F14" si="2">ROUND(SUM(G15:U15,G17:V17),0)</f>
        <v>0</v>
      </c>
      <c r="G14" s="34">
        <f t="shared" ref="G14" si="3">IF($D$2&lt;&gt;"",DATE(YEAR($D$2),MONTH($D$2),1),"")</f>
        <v>43252</v>
      </c>
      <c r="H14" s="20">
        <f t="shared" ref="H14:U14" si="4">G14+1</f>
        <v>43253</v>
      </c>
      <c r="I14" s="20">
        <f t="shared" si="4"/>
        <v>43254</v>
      </c>
      <c r="J14" s="20">
        <f t="shared" si="4"/>
        <v>43255</v>
      </c>
      <c r="K14" s="20">
        <f t="shared" si="4"/>
        <v>43256</v>
      </c>
      <c r="L14" s="20">
        <f t="shared" si="4"/>
        <v>43257</v>
      </c>
      <c r="M14" s="20">
        <f t="shared" si="4"/>
        <v>43258</v>
      </c>
      <c r="N14" s="20">
        <f t="shared" si="4"/>
        <v>43259</v>
      </c>
      <c r="O14" s="20">
        <f t="shared" si="4"/>
        <v>43260</v>
      </c>
      <c r="P14" s="20">
        <f t="shared" si="4"/>
        <v>43261</v>
      </c>
      <c r="Q14" s="20">
        <f t="shared" si="4"/>
        <v>43262</v>
      </c>
      <c r="R14" s="20">
        <f t="shared" si="4"/>
        <v>43263</v>
      </c>
      <c r="S14" s="20">
        <f t="shared" si="4"/>
        <v>43264</v>
      </c>
      <c r="T14" s="20">
        <f t="shared" si="4"/>
        <v>43265</v>
      </c>
      <c r="U14" s="20">
        <f t="shared" si="4"/>
        <v>43266</v>
      </c>
      <c r="V14" s="19"/>
      <c r="W14" s="115"/>
      <c r="X14" s="116"/>
    </row>
    <row r="15" spans="1:24" ht="25.5" customHeight="1" x14ac:dyDescent="0.15">
      <c r="A15" s="104"/>
      <c r="B15" s="106"/>
      <c r="C15" s="95"/>
      <c r="D15" s="109"/>
      <c r="E15" s="111"/>
      <c r="F15" s="113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3"/>
      <c r="W15" s="117"/>
      <c r="X15" s="118"/>
    </row>
    <row r="16" spans="1:24" ht="14.25" customHeight="1" x14ac:dyDescent="0.15">
      <c r="A16" s="17"/>
      <c r="B16" s="93"/>
      <c r="C16" s="95"/>
      <c r="D16" s="131">
        <f t="shared" ref="D16" si="5">IFERROR(D14*F14,"")</f>
        <v>0</v>
      </c>
      <c r="E16" s="132"/>
      <c r="F16" s="133"/>
      <c r="G16" s="34">
        <f t="shared" ref="G16" si="6">U14+1</f>
        <v>43267</v>
      </c>
      <c r="H16" s="20">
        <f t="shared" ref="H16:S16" si="7">G16+1</f>
        <v>43268</v>
      </c>
      <c r="I16" s="20">
        <f t="shared" si="7"/>
        <v>43269</v>
      </c>
      <c r="J16" s="20">
        <f t="shared" si="7"/>
        <v>43270</v>
      </c>
      <c r="K16" s="20">
        <f t="shared" si="7"/>
        <v>43271</v>
      </c>
      <c r="L16" s="20">
        <f t="shared" si="7"/>
        <v>43272</v>
      </c>
      <c r="M16" s="20">
        <f t="shared" si="7"/>
        <v>43273</v>
      </c>
      <c r="N16" s="20">
        <f t="shared" si="7"/>
        <v>43274</v>
      </c>
      <c r="O16" s="20">
        <f t="shared" si="7"/>
        <v>43275</v>
      </c>
      <c r="P16" s="20">
        <f t="shared" si="7"/>
        <v>43276</v>
      </c>
      <c r="Q16" s="20">
        <f t="shared" si="7"/>
        <v>43277</v>
      </c>
      <c r="R16" s="20">
        <f t="shared" si="7"/>
        <v>43278</v>
      </c>
      <c r="S16" s="20">
        <f t="shared" si="7"/>
        <v>43279</v>
      </c>
      <c r="T16" s="29">
        <f t="shared" ref="T16" si="8">DAY(S16+1)</f>
        <v>29</v>
      </c>
      <c r="U16" s="36">
        <f t="shared" ref="U16" si="9">DAY(S16+2)</f>
        <v>30</v>
      </c>
      <c r="V16" s="35">
        <f t="shared" ref="V16" si="10">DAY(S16+3)</f>
        <v>1</v>
      </c>
      <c r="W16" s="117"/>
      <c r="X16" s="118"/>
    </row>
    <row r="17" spans="1:24" ht="25.5" customHeight="1" x14ac:dyDescent="0.15">
      <c r="A17" s="18"/>
      <c r="B17" s="94"/>
      <c r="C17" s="96"/>
      <c r="D17" s="100"/>
      <c r="E17" s="101"/>
      <c r="F17" s="102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4"/>
      <c r="W17" s="119"/>
      <c r="X17" s="120"/>
    </row>
    <row r="18" spans="1:24" ht="14.25" customHeight="1" x14ac:dyDescent="0.15">
      <c r="A18" s="103"/>
      <c r="B18" s="105"/>
      <c r="C18" s="107"/>
      <c r="D18" s="108"/>
      <c r="E18" s="110" t="s">
        <v>4</v>
      </c>
      <c r="F18" s="112">
        <f t="shared" ref="F18" si="11">ROUND(SUM(G19:U19,G21:V21),0)</f>
        <v>0</v>
      </c>
      <c r="G18" s="34">
        <f t="shared" ref="G18" si="12">IF($D$2&lt;&gt;"",DATE(YEAR($D$2),MONTH($D$2),1),"")</f>
        <v>43252</v>
      </c>
      <c r="H18" s="20">
        <f t="shared" ref="H18:U18" si="13">G18+1</f>
        <v>43253</v>
      </c>
      <c r="I18" s="20">
        <f t="shared" si="13"/>
        <v>43254</v>
      </c>
      <c r="J18" s="20">
        <f t="shared" si="13"/>
        <v>43255</v>
      </c>
      <c r="K18" s="20">
        <f t="shared" si="13"/>
        <v>43256</v>
      </c>
      <c r="L18" s="20">
        <f t="shared" si="13"/>
        <v>43257</v>
      </c>
      <c r="M18" s="20">
        <f t="shared" si="13"/>
        <v>43258</v>
      </c>
      <c r="N18" s="20">
        <f t="shared" si="13"/>
        <v>43259</v>
      </c>
      <c r="O18" s="20">
        <f t="shared" si="13"/>
        <v>43260</v>
      </c>
      <c r="P18" s="20">
        <f t="shared" si="13"/>
        <v>43261</v>
      </c>
      <c r="Q18" s="20">
        <f t="shared" si="13"/>
        <v>43262</v>
      </c>
      <c r="R18" s="20">
        <f t="shared" si="13"/>
        <v>43263</v>
      </c>
      <c r="S18" s="20">
        <f t="shared" si="13"/>
        <v>43264</v>
      </c>
      <c r="T18" s="20">
        <f t="shared" si="13"/>
        <v>43265</v>
      </c>
      <c r="U18" s="20">
        <f t="shared" si="13"/>
        <v>43266</v>
      </c>
      <c r="V18" s="19"/>
      <c r="W18" s="115"/>
      <c r="X18" s="116"/>
    </row>
    <row r="19" spans="1:24" ht="25.5" customHeight="1" x14ac:dyDescent="0.15">
      <c r="A19" s="104"/>
      <c r="B19" s="106"/>
      <c r="C19" s="95"/>
      <c r="D19" s="109"/>
      <c r="E19" s="111"/>
      <c r="F19" s="113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3"/>
      <c r="W19" s="117"/>
      <c r="X19" s="118"/>
    </row>
    <row r="20" spans="1:24" ht="14.25" customHeight="1" x14ac:dyDescent="0.15">
      <c r="A20" s="17"/>
      <c r="B20" s="93"/>
      <c r="C20" s="95"/>
      <c r="D20" s="131">
        <f t="shared" ref="D20" si="14">IFERROR(D18*F18,"")</f>
        <v>0</v>
      </c>
      <c r="E20" s="132"/>
      <c r="F20" s="133"/>
      <c r="G20" s="34">
        <f t="shared" ref="G20" si="15">U18+1</f>
        <v>43267</v>
      </c>
      <c r="H20" s="20">
        <f t="shared" ref="H20:S20" si="16">G20+1</f>
        <v>43268</v>
      </c>
      <c r="I20" s="20">
        <f t="shared" si="16"/>
        <v>43269</v>
      </c>
      <c r="J20" s="20">
        <f t="shared" si="16"/>
        <v>43270</v>
      </c>
      <c r="K20" s="20">
        <f t="shared" si="16"/>
        <v>43271</v>
      </c>
      <c r="L20" s="20">
        <f t="shared" si="16"/>
        <v>43272</v>
      </c>
      <c r="M20" s="20">
        <f t="shared" si="16"/>
        <v>43273</v>
      </c>
      <c r="N20" s="20">
        <f t="shared" si="16"/>
        <v>43274</v>
      </c>
      <c r="O20" s="20">
        <f t="shared" si="16"/>
        <v>43275</v>
      </c>
      <c r="P20" s="20">
        <f t="shared" si="16"/>
        <v>43276</v>
      </c>
      <c r="Q20" s="20">
        <f t="shared" si="16"/>
        <v>43277</v>
      </c>
      <c r="R20" s="20">
        <f t="shared" si="16"/>
        <v>43278</v>
      </c>
      <c r="S20" s="20">
        <f t="shared" si="16"/>
        <v>43279</v>
      </c>
      <c r="T20" s="29">
        <f t="shared" ref="T20" si="17">DAY(S20+1)</f>
        <v>29</v>
      </c>
      <c r="U20" s="36">
        <f t="shared" ref="U20" si="18">DAY(S20+2)</f>
        <v>30</v>
      </c>
      <c r="V20" s="35">
        <f t="shared" ref="V20" si="19">DAY(S20+3)</f>
        <v>1</v>
      </c>
      <c r="W20" s="117"/>
      <c r="X20" s="118"/>
    </row>
    <row r="21" spans="1:24" ht="25.5" customHeight="1" x14ac:dyDescent="0.15">
      <c r="A21" s="18"/>
      <c r="B21" s="94"/>
      <c r="C21" s="96"/>
      <c r="D21" s="100"/>
      <c r="E21" s="101"/>
      <c r="F21" s="102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4"/>
      <c r="W21" s="119"/>
      <c r="X21" s="120"/>
    </row>
    <row r="22" spans="1:24" ht="14.25" customHeight="1" x14ac:dyDescent="0.15">
      <c r="A22" s="103"/>
      <c r="B22" s="105"/>
      <c r="C22" s="107"/>
      <c r="D22" s="108"/>
      <c r="E22" s="110" t="s">
        <v>4</v>
      </c>
      <c r="F22" s="112">
        <f t="shared" ref="F22" si="20">ROUND(SUM(G23:U23,G25:V25),0)</f>
        <v>0</v>
      </c>
      <c r="G22" s="34">
        <f t="shared" ref="G22" si="21">IF($D$2&lt;&gt;"",DATE(YEAR($D$2),MONTH($D$2),1),"")</f>
        <v>43252</v>
      </c>
      <c r="H22" s="20">
        <f t="shared" ref="H22:U22" si="22">G22+1</f>
        <v>43253</v>
      </c>
      <c r="I22" s="20">
        <f t="shared" si="22"/>
        <v>43254</v>
      </c>
      <c r="J22" s="20">
        <f t="shared" si="22"/>
        <v>43255</v>
      </c>
      <c r="K22" s="20">
        <f t="shared" si="22"/>
        <v>43256</v>
      </c>
      <c r="L22" s="20">
        <f t="shared" si="22"/>
        <v>43257</v>
      </c>
      <c r="M22" s="20">
        <f t="shared" si="22"/>
        <v>43258</v>
      </c>
      <c r="N22" s="20">
        <f t="shared" si="22"/>
        <v>43259</v>
      </c>
      <c r="O22" s="20">
        <f t="shared" si="22"/>
        <v>43260</v>
      </c>
      <c r="P22" s="20">
        <f t="shared" si="22"/>
        <v>43261</v>
      </c>
      <c r="Q22" s="20">
        <f t="shared" si="22"/>
        <v>43262</v>
      </c>
      <c r="R22" s="20">
        <f t="shared" si="22"/>
        <v>43263</v>
      </c>
      <c r="S22" s="20">
        <f t="shared" si="22"/>
        <v>43264</v>
      </c>
      <c r="T22" s="20">
        <f t="shared" si="22"/>
        <v>43265</v>
      </c>
      <c r="U22" s="20">
        <f t="shared" si="22"/>
        <v>43266</v>
      </c>
      <c r="V22" s="19"/>
      <c r="W22" s="115"/>
      <c r="X22" s="116"/>
    </row>
    <row r="23" spans="1:24" ht="25.5" customHeight="1" x14ac:dyDescent="0.15">
      <c r="A23" s="104"/>
      <c r="B23" s="106"/>
      <c r="C23" s="95"/>
      <c r="D23" s="109"/>
      <c r="E23" s="111"/>
      <c r="F23" s="113"/>
      <c r="G23" s="3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3"/>
      <c r="W23" s="117"/>
      <c r="X23" s="118"/>
    </row>
    <row r="24" spans="1:24" ht="14.25" customHeight="1" x14ac:dyDescent="0.15">
      <c r="A24" s="17"/>
      <c r="B24" s="93"/>
      <c r="C24" s="95"/>
      <c r="D24" s="131">
        <f t="shared" ref="D24" si="23">IFERROR(D22*F22,"")</f>
        <v>0</v>
      </c>
      <c r="E24" s="132"/>
      <c r="F24" s="133"/>
      <c r="G24" s="34">
        <f t="shared" ref="G24" si="24">U22+1</f>
        <v>43267</v>
      </c>
      <c r="H24" s="20">
        <f t="shared" ref="H24:S24" si="25">G24+1</f>
        <v>43268</v>
      </c>
      <c r="I24" s="20">
        <f t="shared" si="25"/>
        <v>43269</v>
      </c>
      <c r="J24" s="20">
        <f t="shared" si="25"/>
        <v>43270</v>
      </c>
      <c r="K24" s="20">
        <f t="shared" si="25"/>
        <v>43271</v>
      </c>
      <c r="L24" s="20">
        <f t="shared" si="25"/>
        <v>43272</v>
      </c>
      <c r="M24" s="20">
        <f t="shared" si="25"/>
        <v>43273</v>
      </c>
      <c r="N24" s="20">
        <f t="shared" si="25"/>
        <v>43274</v>
      </c>
      <c r="O24" s="20">
        <f t="shared" si="25"/>
        <v>43275</v>
      </c>
      <c r="P24" s="20">
        <f t="shared" si="25"/>
        <v>43276</v>
      </c>
      <c r="Q24" s="20">
        <f t="shared" si="25"/>
        <v>43277</v>
      </c>
      <c r="R24" s="20">
        <f t="shared" si="25"/>
        <v>43278</v>
      </c>
      <c r="S24" s="20">
        <f t="shared" si="25"/>
        <v>43279</v>
      </c>
      <c r="T24" s="29">
        <f t="shared" ref="T24" si="26">DAY(S24+1)</f>
        <v>29</v>
      </c>
      <c r="U24" s="36">
        <f t="shared" ref="U24" si="27">DAY(S24+2)</f>
        <v>30</v>
      </c>
      <c r="V24" s="35">
        <f t="shared" ref="V24" si="28">DAY(S24+3)</f>
        <v>1</v>
      </c>
      <c r="W24" s="117"/>
      <c r="X24" s="118"/>
    </row>
    <row r="25" spans="1:24" ht="25.5" customHeight="1" x14ac:dyDescent="0.15">
      <c r="A25" s="18"/>
      <c r="B25" s="94"/>
      <c r="C25" s="96"/>
      <c r="D25" s="100"/>
      <c r="E25" s="101"/>
      <c r="F25" s="102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4"/>
      <c r="W25" s="119"/>
      <c r="X25" s="120"/>
    </row>
    <row r="26" spans="1:24" ht="14.25" customHeight="1" x14ac:dyDescent="0.15">
      <c r="A26" s="103"/>
      <c r="B26" s="105"/>
      <c r="C26" s="107"/>
      <c r="D26" s="108"/>
      <c r="E26" s="110" t="s">
        <v>4</v>
      </c>
      <c r="F26" s="112">
        <f t="shared" ref="F26" si="29">ROUND(SUM(G27:U27,G29:V29),0)</f>
        <v>0</v>
      </c>
      <c r="G26" s="34">
        <f t="shared" ref="G26" si="30">IF($D$2&lt;&gt;"",DATE(YEAR($D$2),MONTH($D$2),1),"")</f>
        <v>43252</v>
      </c>
      <c r="H26" s="20">
        <f t="shared" ref="H26:U26" si="31">G26+1</f>
        <v>43253</v>
      </c>
      <c r="I26" s="20">
        <f t="shared" si="31"/>
        <v>43254</v>
      </c>
      <c r="J26" s="20">
        <f t="shared" si="31"/>
        <v>43255</v>
      </c>
      <c r="K26" s="20">
        <f t="shared" si="31"/>
        <v>43256</v>
      </c>
      <c r="L26" s="20">
        <f t="shared" si="31"/>
        <v>43257</v>
      </c>
      <c r="M26" s="20">
        <f t="shared" si="31"/>
        <v>43258</v>
      </c>
      <c r="N26" s="20">
        <f t="shared" si="31"/>
        <v>43259</v>
      </c>
      <c r="O26" s="20">
        <f t="shared" si="31"/>
        <v>43260</v>
      </c>
      <c r="P26" s="20">
        <f t="shared" si="31"/>
        <v>43261</v>
      </c>
      <c r="Q26" s="20">
        <f t="shared" si="31"/>
        <v>43262</v>
      </c>
      <c r="R26" s="20">
        <f t="shared" si="31"/>
        <v>43263</v>
      </c>
      <c r="S26" s="20">
        <f t="shared" si="31"/>
        <v>43264</v>
      </c>
      <c r="T26" s="20">
        <f t="shared" si="31"/>
        <v>43265</v>
      </c>
      <c r="U26" s="20">
        <f t="shared" si="31"/>
        <v>43266</v>
      </c>
      <c r="V26" s="19"/>
      <c r="W26" s="115"/>
      <c r="X26" s="116"/>
    </row>
    <row r="27" spans="1:24" ht="25.5" customHeight="1" x14ac:dyDescent="0.15">
      <c r="A27" s="104"/>
      <c r="B27" s="106"/>
      <c r="C27" s="95"/>
      <c r="D27" s="109"/>
      <c r="E27" s="111"/>
      <c r="F27" s="113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3"/>
      <c r="W27" s="117"/>
      <c r="X27" s="118"/>
    </row>
    <row r="28" spans="1:24" ht="14.25" customHeight="1" x14ac:dyDescent="0.15">
      <c r="A28" s="17"/>
      <c r="B28" s="93"/>
      <c r="C28" s="95"/>
      <c r="D28" s="131">
        <f t="shared" ref="D28" si="32">IFERROR(D26*F26,"")</f>
        <v>0</v>
      </c>
      <c r="E28" s="132"/>
      <c r="F28" s="133"/>
      <c r="G28" s="34">
        <f t="shared" ref="G28" si="33">U26+1</f>
        <v>43267</v>
      </c>
      <c r="H28" s="20">
        <f t="shared" ref="H28:S28" si="34">G28+1</f>
        <v>43268</v>
      </c>
      <c r="I28" s="20">
        <f t="shared" si="34"/>
        <v>43269</v>
      </c>
      <c r="J28" s="20">
        <f t="shared" si="34"/>
        <v>43270</v>
      </c>
      <c r="K28" s="20">
        <f t="shared" si="34"/>
        <v>43271</v>
      </c>
      <c r="L28" s="20">
        <f t="shared" si="34"/>
        <v>43272</v>
      </c>
      <c r="M28" s="20">
        <f t="shared" si="34"/>
        <v>43273</v>
      </c>
      <c r="N28" s="20">
        <f t="shared" si="34"/>
        <v>43274</v>
      </c>
      <c r="O28" s="20">
        <f t="shared" si="34"/>
        <v>43275</v>
      </c>
      <c r="P28" s="20">
        <f t="shared" si="34"/>
        <v>43276</v>
      </c>
      <c r="Q28" s="20">
        <f t="shared" si="34"/>
        <v>43277</v>
      </c>
      <c r="R28" s="20">
        <f t="shared" si="34"/>
        <v>43278</v>
      </c>
      <c r="S28" s="20">
        <f t="shared" si="34"/>
        <v>43279</v>
      </c>
      <c r="T28" s="29">
        <f t="shared" ref="T28" si="35">DAY(S28+1)</f>
        <v>29</v>
      </c>
      <c r="U28" s="36">
        <f t="shared" ref="U28" si="36">DAY(S28+2)</f>
        <v>30</v>
      </c>
      <c r="V28" s="35">
        <f t="shared" ref="V28" si="37">DAY(S28+3)</f>
        <v>1</v>
      </c>
      <c r="W28" s="117"/>
      <c r="X28" s="118"/>
    </row>
    <row r="29" spans="1:24" ht="25.5" customHeight="1" x14ac:dyDescent="0.15">
      <c r="A29" s="18"/>
      <c r="B29" s="94"/>
      <c r="C29" s="96"/>
      <c r="D29" s="100"/>
      <c r="E29" s="101"/>
      <c r="F29" s="102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4"/>
      <c r="W29" s="119"/>
      <c r="X29" s="120"/>
    </row>
  </sheetData>
  <mergeCells count="59">
    <mergeCell ref="W26:X29"/>
    <mergeCell ref="B28:B29"/>
    <mergeCell ref="C28:C29"/>
    <mergeCell ref="D28:F29"/>
    <mergeCell ref="Q4:W4"/>
    <mergeCell ref="W22:X25"/>
    <mergeCell ref="B24:B25"/>
    <mergeCell ref="C24:C25"/>
    <mergeCell ref="D24:F25"/>
    <mergeCell ref="F26:F27"/>
    <mergeCell ref="W18:X21"/>
    <mergeCell ref="B20:B21"/>
    <mergeCell ref="C20:C21"/>
    <mergeCell ref="D20:F21"/>
    <mergeCell ref="F22:F23"/>
    <mergeCell ref="W14:X17"/>
    <mergeCell ref="A26:A27"/>
    <mergeCell ref="B26:B27"/>
    <mergeCell ref="C26:C27"/>
    <mergeCell ref="D26:D27"/>
    <mergeCell ref="E26:E27"/>
    <mergeCell ref="A22:A23"/>
    <mergeCell ref="B22:B23"/>
    <mergeCell ref="C22:C23"/>
    <mergeCell ref="D22:D23"/>
    <mergeCell ref="E22:E23"/>
    <mergeCell ref="B16:B17"/>
    <mergeCell ref="C16:C17"/>
    <mergeCell ref="D16:F17"/>
    <mergeCell ref="A18:A19"/>
    <mergeCell ref="B18:B19"/>
    <mergeCell ref="C18:C19"/>
    <mergeCell ref="D18:D19"/>
    <mergeCell ref="E18:E19"/>
    <mergeCell ref="F18:F19"/>
    <mergeCell ref="W10:X13"/>
    <mergeCell ref="B12:B13"/>
    <mergeCell ref="C12:C13"/>
    <mergeCell ref="D12:F13"/>
    <mergeCell ref="A14:A15"/>
    <mergeCell ref="B14:B15"/>
    <mergeCell ref="C14:C15"/>
    <mergeCell ref="D14:D15"/>
    <mergeCell ref="E14:E15"/>
    <mergeCell ref="F14:F15"/>
    <mergeCell ref="A10:A11"/>
    <mergeCell ref="B10:B11"/>
    <mergeCell ref="C10:C11"/>
    <mergeCell ref="D10:D11"/>
    <mergeCell ref="E10:E11"/>
    <mergeCell ref="F10:F11"/>
    <mergeCell ref="W7:X9"/>
    <mergeCell ref="D9:F9"/>
    <mergeCell ref="B2:C2"/>
    <mergeCell ref="D2:G2"/>
    <mergeCell ref="B7:B9"/>
    <mergeCell ref="D7:F7"/>
    <mergeCell ref="G7:V9"/>
    <mergeCell ref="Q5:V5"/>
  </mergeCells>
  <phoneticPr fontId="1"/>
  <conditionalFormatting sqref="D12">
    <cfRule type="cellIs" dxfId="1339" priority="134" operator="equal">
      <formula>0</formula>
    </cfRule>
  </conditionalFormatting>
  <conditionalFormatting sqref="F10">
    <cfRule type="cellIs" dxfId="1338" priority="133" stopIfTrue="1" operator="equal">
      <formula>0</formula>
    </cfRule>
  </conditionalFormatting>
  <conditionalFormatting sqref="V12">
    <cfRule type="cellIs" dxfId="1337" priority="68" operator="notEqual">
      <formula>31</formula>
    </cfRule>
    <cfRule type="expression" dxfId="1336" priority="73">
      <formula>WEEKDAY(S12+3)=1</formula>
    </cfRule>
    <cfRule type="expression" dxfId="1335" priority="132">
      <formula>WEEKDAY(S12+3)=7</formula>
    </cfRule>
  </conditionalFormatting>
  <conditionalFormatting sqref="D16 D20 D24 D28">
    <cfRule type="cellIs" dxfId="1334" priority="131" operator="equal">
      <formula>0</formula>
    </cfRule>
  </conditionalFormatting>
  <conditionalFormatting sqref="F14 F18 F22 F26">
    <cfRule type="cellIs" dxfId="1333" priority="130" stopIfTrue="1" operator="equal">
      <formula>0</formula>
    </cfRule>
  </conditionalFormatting>
  <conditionalFormatting sqref="G10">
    <cfRule type="expression" dxfId="1332" priority="128">
      <formula>WEEKDAY(G10)=1</formula>
    </cfRule>
    <cfRule type="expression" dxfId="1331" priority="129">
      <formula>WEEKDAY(G10)=7</formula>
    </cfRule>
  </conditionalFormatting>
  <conditionalFormatting sqref="I10">
    <cfRule type="expression" dxfId="1330" priority="126">
      <formula>WEEKDAY(I10)=0</formula>
    </cfRule>
    <cfRule type="expression" dxfId="1329" priority="127">
      <formula>WEEKDAY(I10)=7</formula>
    </cfRule>
  </conditionalFormatting>
  <conditionalFormatting sqref="H10">
    <cfRule type="expression" dxfId="1328" priority="124">
      <formula>WEEKDAY(H10)=1</formula>
    </cfRule>
    <cfRule type="expression" dxfId="1327" priority="125">
      <formula>WEEKDAY(H10)=7</formula>
    </cfRule>
  </conditionalFormatting>
  <conditionalFormatting sqref="J10">
    <cfRule type="expression" dxfId="1326" priority="122">
      <formula>WEEKDAY(J10)=1</formula>
    </cfRule>
    <cfRule type="expression" dxfId="1325" priority="123">
      <formula>WEEKDAY(J10)=7</formula>
    </cfRule>
  </conditionalFormatting>
  <conditionalFormatting sqref="K10">
    <cfRule type="expression" dxfId="1324" priority="120">
      <formula>WEEKDAY(K10)=1</formula>
    </cfRule>
    <cfRule type="expression" dxfId="1323" priority="121">
      <formula>WEEKDAY(K10)=7</formula>
    </cfRule>
  </conditionalFormatting>
  <conditionalFormatting sqref="L10">
    <cfRule type="expression" dxfId="1322" priority="118">
      <formula>WEEKDAY(L10)=1</formula>
    </cfRule>
    <cfRule type="expression" dxfId="1321" priority="119">
      <formula>WEEKDAY(L10)=7</formula>
    </cfRule>
  </conditionalFormatting>
  <conditionalFormatting sqref="M10">
    <cfRule type="expression" dxfId="1320" priority="116">
      <formula>WEEKDAY(M10)=1</formula>
    </cfRule>
    <cfRule type="expression" dxfId="1319" priority="117">
      <formula>WEEKDAY(M10)=7</formula>
    </cfRule>
  </conditionalFormatting>
  <conditionalFormatting sqref="N10">
    <cfRule type="expression" dxfId="1318" priority="114">
      <formula>WEEKDAY(N10)=1</formula>
    </cfRule>
    <cfRule type="expression" dxfId="1317" priority="115">
      <formula>WEEKDAY(N10)=7</formula>
    </cfRule>
  </conditionalFormatting>
  <conditionalFormatting sqref="O10">
    <cfRule type="expression" dxfId="1316" priority="112">
      <formula>WEEKDAY(O10)=1</formula>
    </cfRule>
    <cfRule type="expression" dxfId="1315" priority="113">
      <formula>WEEKDAY(O10)=7</formula>
    </cfRule>
  </conditionalFormatting>
  <conditionalFormatting sqref="P10">
    <cfRule type="expression" dxfId="1314" priority="110">
      <formula>WEEKDAY(P10)=1</formula>
    </cfRule>
    <cfRule type="expression" dxfId="1313" priority="111">
      <formula>WEEKDAY(P10)=7</formula>
    </cfRule>
  </conditionalFormatting>
  <conditionalFormatting sqref="Q10">
    <cfRule type="expression" dxfId="1312" priority="108">
      <formula>WEEKDAY(Q10)=1</formula>
    </cfRule>
    <cfRule type="expression" dxfId="1311" priority="109">
      <formula>WEEKDAY(Q10)=7</formula>
    </cfRule>
  </conditionalFormatting>
  <conditionalFormatting sqref="R10">
    <cfRule type="expression" dxfId="1310" priority="106">
      <formula>WEEKDAY(R10)=1</formula>
    </cfRule>
    <cfRule type="expression" dxfId="1309" priority="107">
      <formula>WEEKDAY(R10)=7</formula>
    </cfRule>
  </conditionalFormatting>
  <conditionalFormatting sqref="S10">
    <cfRule type="expression" dxfId="1308" priority="104">
      <formula>WEEKDAY(S10)=1</formula>
    </cfRule>
    <cfRule type="expression" dxfId="1307" priority="105">
      <formula>WEEKDAY(S10)=7</formula>
    </cfRule>
  </conditionalFormatting>
  <conditionalFormatting sqref="T10">
    <cfRule type="expression" dxfId="1306" priority="102">
      <formula>WEEKDAY(T10)=1</formula>
    </cfRule>
    <cfRule type="expression" dxfId="1305" priority="103">
      <formula>WEEKDAY(T10)=7</formula>
    </cfRule>
  </conditionalFormatting>
  <conditionalFormatting sqref="U10">
    <cfRule type="expression" dxfId="1304" priority="100">
      <formula>WEEKDAY(U10)=1</formula>
    </cfRule>
    <cfRule type="expression" dxfId="1303" priority="101">
      <formula>WEEKDAY(U10)=7</formula>
    </cfRule>
  </conditionalFormatting>
  <conditionalFormatting sqref="G12">
    <cfRule type="expression" dxfId="1302" priority="98">
      <formula>WEEKDAY(G12)=1</formula>
    </cfRule>
    <cfRule type="expression" dxfId="1301" priority="99">
      <formula>WEEKDAY(G12)=7</formula>
    </cfRule>
  </conditionalFormatting>
  <conditionalFormatting sqref="H12">
    <cfRule type="expression" dxfId="1300" priority="96">
      <formula>WEEKDAY(H12)=1</formula>
    </cfRule>
    <cfRule type="expression" dxfId="1299" priority="97">
      <formula>WEEKDAY(H12)=7</formula>
    </cfRule>
  </conditionalFormatting>
  <conditionalFormatting sqref="I12">
    <cfRule type="expression" dxfId="1298" priority="94">
      <formula>WEEKDAY(I12)=1</formula>
    </cfRule>
    <cfRule type="expression" dxfId="1297" priority="95">
      <formula>WEEKDAY(I12)=7</formula>
    </cfRule>
  </conditionalFormatting>
  <conditionalFormatting sqref="J12">
    <cfRule type="expression" dxfId="1296" priority="92">
      <formula>WEEKDAY(J12)=1</formula>
    </cfRule>
    <cfRule type="expression" dxfId="1295" priority="93">
      <formula>WEEKDAY(J12)=7</formula>
    </cfRule>
  </conditionalFormatting>
  <conditionalFormatting sqref="K12">
    <cfRule type="expression" dxfId="1294" priority="90">
      <formula>WEEKDAY(K12)=1</formula>
    </cfRule>
    <cfRule type="expression" dxfId="1293" priority="91">
      <formula>WEEKDAY(K12)=7</formula>
    </cfRule>
  </conditionalFormatting>
  <conditionalFormatting sqref="L12">
    <cfRule type="expression" dxfId="1292" priority="88">
      <formula>WEEKDAY(L12)=1</formula>
    </cfRule>
    <cfRule type="expression" dxfId="1291" priority="89">
      <formula>WEEKDAY(L12)=7</formula>
    </cfRule>
  </conditionalFormatting>
  <conditionalFormatting sqref="M12">
    <cfRule type="expression" dxfId="1290" priority="86">
      <formula>WEEKDAY(M12)=1</formula>
    </cfRule>
    <cfRule type="expression" dxfId="1289" priority="87">
      <formula>WEEKDAY(M12)=7</formula>
    </cfRule>
  </conditionalFormatting>
  <conditionalFormatting sqref="N12">
    <cfRule type="expression" dxfId="1288" priority="84">
      <formula>WEEKDAY(N12)=1</formula>
    </cfRule>
    <cfRule type="expression" dxfId="1287" priority="85">
      <formula>WEEKDAY(N12)=7</formula>
    </cfRule>
  </conditionalFormatting>
  <conditionalFormatting sqref="O12">
    <cfRule type="expression" dxfId="1286" priority="82">
      <formula>WEEKDAY(O12)=1</formula>
    </cfRule>
    <cfRule type="expression" dxfId="1285" priority="83">
      <formula>WEEKDAY(O12)=7</formula>
    </cfRule>
  </conditionalFormatting>
  <conditionalFormatting sqref="P12">
    <cfRule type="expression" dxfId="1284" priority="80">
      <formula>WEEKDAY(P12)=1</formula>
    </cfRule>
    <cfRule type="expression" dxfId="1283" priority="81">
      <formula>WEEKDAY(P12)=7</formula>
    </cfRule>
  </conditionalFormatting>
  <conditionalFormatting sqref="Q12">
    <cfRule type="expression" dxfId="1282" priority="78">
      <formula>WEEKDAY(Q12)=1</formula>
    </cfRule>
    <cfRule type="expression" dxfId="1281" priority="79">
      <formula>WEEKDAY(Q12)=7</formula>
    </cfRule>
  </conditionalFormatting>
  <conditionalFormatting sqref="R12">
    <cfRule type="expression" dxfId="1280" priority="76">
      <formula>WEEKDAY(R12)=1</formula>
    </cfRule>
    <cfRule type="expression" dxfId="1279" priority="77">
      <formula>WEEKDAY(R12)=7</formula>
    </cfRule>
  </conditionalFormatting>
  <conditionalFormatting sqref="S12">
    <cfRule type="expression" dxfId="1278" priority="74">
      <formula>WEEKDAY(S12)=1</formula>
    </cfRule>
    <cfRule type="expression" dxfId="1277" priority="75">
      <formula>WEEKDAY(S12)=7</formula>
    </cfRule>
  </conditionalFormatting>
  <conditionalFormatting sqref="T12">
    <cfRule type="cellIs" dxfId="1276" priority="66" operator="notEqual">
      <formula>29</formula>
    </cfRule>
    <cfRule type="expression" dxfId="1275" priority="71">
      <formula>WEEKDAY(S12+1)=1</formula>
    </cfRule>
    <cfRule type="expression" dxfId="1274" priority="72">
      <formula>WEEKDAY(S12+1)=7</formula>
    </cfRule>
  </conditionalFormatting>
  <conditionalFormatting sqref="U12">
    <cfRule type="cellIs" dxfId="1273" priority="67" operator="notEqual">
      <formula>30</formula>
    </cfRule>
    <cfRule type="expression" dxfId="1272" priority="69">
      <formula>WEEKDAY(S12+2)=1</formula>
    </cfRule>
    <cfRule type="expression" dxfId="1271" priority="70">
      <formula>WEEKDAY(S12+2)=7</formula>
    </cfRule>
  </conditionalFormatting>
  <conditionalFormatting sqref="V16 V20 V24 V28">
    <cfRule type="cellIs" dxfId="1270" priority="3" operator="notEqual">
      <formula>31</formula>
    </cfRule>
    <cfRule type="expression" dxfId="1269" priority="8">
      <formula>WEEKDAY(S16+3)=1</formula>
    </cfRule>
    <cfRule type="expression" dxfId="1268" priority="65">
      <formula>WEEKDAY(S16+3)=7</formula>
    </cfRule>
  </conditionalFormatting>
  <conditionalFormatting sqref="G14 G18 G22 G26">
    <cfRule type="expression" dxfId="1267" priority="63">
      <formula>WEEKDAY(G14)=1</formula>
    </cfRule>
    <cfRule type="expression" dxfId="1266" priority="64">
      <formula>WEEKDAY(G14)=7</formula>
    </cfRule>
  </conditionalFormatting>
  <conditionalFormatting sqref="I14 I18 I22 I26">
    <cfRule type="expression" dxfId="1265" priority="61">
      <formula>WEEKDAY(I14)=0</formula>
    </cfRule>
    <cfRule type="expression" dxfId="1264" priority="62">
      <formula>WEEKDAY(I14)=7</formula>
    </cfRule>
  </conditionalFormatting>
  <conditionalFormatting sqref="H14 H18 H22 H26">
    <cfRule type="expression" dxfId="1263" priority="59">
      <formula>WEEKDAY(H14)=1</formula>
    </cfRule>
    <cfRule type="expression" dxfId="1262" priority="60">
      <formula>WEEKDAY(H14)=7</formula>
    </cfRule>
  </conditionalFormatting>
  <conditionalFormatting sqref="J14 J18 J22 J26">
    <cfRule type="expression" dxfId="1261" priority="57">
      <formula>WEEKDAY(J14)=1</formula>
    </cfRule>
    <cfRule type="expression" dxfId="1260" priority="58">
      <formula>WEEKDAY(J14)=7</formula>
    </cfRule>
  </conditionalFormatting>
  <conditionalFormatting sqref="K14 K18 K22 K26">
    <cfRule type="expression" dxfId="1259" priority="55">
      <formula>WEEKDAY(K14)=1</formula>
    </cfRule>
    <cfRule type="expression" dxfId="1258" priority="56">
      <formula>WEEKDAY(K14)=7</formula>
    </cfRule>
  </conditionalFormatting>
  <conditionalFormatting sqref="L14 L18 L22 L26">
    <cfRule type="expression" dxfId="1257" priority="53">
      <formula>WEEKDAY(L14)=1</formula>
    </cfRule>
    <cfRule type="expression" dxfId="1256" priority="54">
      <formula>WEEKDAY(L14)=7</formula>
    </cfRule>
  </conditionalFormatting>
  <conditionalFormatting sqref="M14 M18 M22 M26">
    <cfRule type="expression" dxfId="1255" priority="51">
      <formula>WEEKDAY(M14)=1</formula>
    </cfRule>
    <cfRule type="expression" dxfId="1254" priority="52">
      <formula>WEEKDAY(M14)=7</formula>
    </cfRule>
  </conditionalFormatting>
  <conditionalFormatting sqref="N14 N18 N22 N26">
    <cfRule type="expression" dxfId="1253" priority="49">
      <formula>WEEKDAY(N14)=1</formula>
    </cfRule>
    <cfRule type="expression" dxfId="1252" priority="50">
      <formula>WEEKDAY(N14)=7</formula>
    </cfRule>
  </conditionalFormatting>
  <conditionalFormatting sqref="O14 O18 O22 O26">
    <cfRule type="expression" dxfId="1251" priority="47">
      <formula>WEEKDAY(O14)=1</formula>
    </cfRule>
    <cfRule type="expression" dxfId="1250" priority="48">
      <formula>WEEKDAY(O14)=7</formula>
    </cfRule>
  </conditionalFormatting>
  <conditionalFormatting sqref="P14 P18 P22 P26">
    <cfRule type="expression" dxfId="1249" priority="45">
      <formula>WEEKDAY(P14)=1</formula>
    </cfRule>
    <cfRule type="expression" dxfId="1248" priority="46">
      <formula>WEEKDAY(P14)=7</formula>
    </cfRule>
  </conditionalFormatting>
  <conditionalFormatting sqref="Q14 Q18 Q22 Q26">
    <cfRule type="expression" dxfId="1247" priority="43">
      <formula>WEEKDAY(Q14)=1</formula>
    </cfRule>
    <cfRule type="expression" dxfId="1246" priority="44">
      <formula>WEEKDAY(Q14)=7</formula>
    </cfRule>
  </conditionalFormatting>
  <conditionalFormatting sqref="R14 R18 R22 R26">
    <cfRule type="expression" dxfId="1245" priority="41">
      <formula>WEEKDAY(R14)=1</formula>
    </cfRule>
    <cfRule type="expression" dxfId="1244" priority="42">
      <formula>WEEKDAY(R14)=7</formula>
    </cfRule>
  </conditionalFormatting>
  <conditionalFormatting sqref="S14 S18 S22 S26">
    <cfRule type="expression" dxfId="1243" priority="39">
      <formula>WEEKDAY(S14)=1</formula>
    </cfRule>
    <cfRule type="expression" dxfId="1242" priority="40">
      <formula>WEEKDAY(S14)=7</formula>
    </cfRule>
  </conditionalFormatting>
  <conditionalFormatting sqref="T14 T18 T22 T26">
    <cfRule type="expression" dxfId="1241" priority="37">
      <formula>WEEKDAY(T14)=1</formula>
    </cfRule>
    <cfRule type="expression" dxfId="1240" priority="38">
      <formula>WEEKDAY(T14)=7</formula>
    </cfRule>
  </conditionalFormatting>
  <conditionalFormatting sqref="U14 U18 U22 U26">
    <cfRule type="expression" dxfId="1239" priority="35">
      <formula>WEEKDAY(U14)=1</formula>
    </cfRule>
    <cfRule type="expression" dxfId="1238" priority="36">
      <formula>WEEKDAY(U14)=7</formula>
    </cfRule>
  </conditionalFormatting>
  <conditionalFormatting sqref="G16 G20 G24 G28">
    <cfRule type="expression" dxfId="1237" priority="33">
      <formula>WEEKDAY(G16)=1</formula>
    </cfRule>
    <cfRule type="expression" dxfId="1236" priority="34">
      <formula>WEEKDAY(G16)=7</formula>
    </cfRule>
  </conditionalFormatting>
  <conditionalFormatting sqref="H16 H20 H24 H28">
    <cfRule type="expression" dxfId="1235" priority="31">
      <formula>WEEKDAY(H16)=1</formula>
    </cfRule>
    <cfRule type="expression" dxfId="1234" priority="32">
      <formula>WEEKDAY(H16)=7</formula>
    </cfRule>
  </conditionalFormatting>
  <conditionalFormatting sqref="I16 I20 I24 I28">
    <cfRule type="expression" dxfId="1233" priority="29">
      <formula>WEEKDAY(I16)=1</formula>
    </cfRule>
    <cfRule type="expression" dxfId="1232" priority="30">
      <formula>WEEKDAY(I16)=7</formula>
    </cfRule>
  </conditionalFormatting>
  <conditionalFormatting sqref="J16 J20 J24 J28">
    <cfRule type="expression" dxfId="1231" priority="27">
      <formula>WEEKDAY(J16)=1</formula>
    </cfRule>
    <cfRule type="expression" dxfId="1230" priority="28">
      <formula>WEEKDAY(J16)=7</formula>
    </cfRule>
  </conditionalFormatting>
  <conditionalFormatting sqref="K16 K20 K24 K28">
    <cfRule type="expression" dxfId="1229" priority="25">
      <formula>WEEKDAY(K16)=1</formula>
    </cfRule>
    <cfRule type="expression" dxfId="1228" priority="26">
      <formula>WEEKDAY(K16)=7</formula>
    </cfRule>
  </conditionalFormatting>
  <conditionalFormatting sqref="L16 L20 L24 L28">
    <cfRule type="expression" dxfId="1227" priority="23">
      <formula>WEEKDAY(L16)=1</formula>
    </cfRule>
    <cfRule type="expression" dxfId="1226" priority="24">
      <formula>WEEKDAY(L16)=7</formula>
    </cfRule>
  </conditionalFormatting>
  <conditionalFormatting sqref="M16 M20 M24 M28">
    <cfRule type="expression" dxfId="1225" priority="21">
      <formula>WEEKDAY(M16)=1</formula>
    </cfRule>
    <cfRule type="expression" dxfId="1224" priority="22">
      <formula>WEEKDAY(M16)=7</formula>
    </cfRule>
  </conditionalFormatting>
  <conditionalFormatting sqref="N16 N20 N24 N28">
    <cfRule type="expression" dxfId="1223" priority="19">
      <formula>WEEKDAY(N16)=1</formula>
    </cfRule>
    <cfRule type="expression" dxfId="1222" priority="20">
      <formula>WEEKDAY(N16)=7</formula>
    </cfRule>
  </conditionalFormatting>
  <conditionalFormatting sqref="O16 O20 O24 O28">
    <cfRule type="expression" dxfId="1221" priority="17">
      <formula>WEEKDAY(O16)=1</formula>
    </cfRule>
    <cfRule type="expression" dxfId="1220" priority="18">
      <formula>WEEKDAY(O16)=7</formula>
    </cfRule>
  </conditionalFormatting>
  <conditionalFormatting sqref="P16 P20 P24 P28">
    <cfRule type="expression" dxfId="1219" priority="15">
      <formula>WEEKDAY(P16)=1</formula>
    </cfRule>
    <cfRule type="expression" dxfId="1218" priority="16">
      <formula>WEEKDAY(P16)=7</formula>
    </cfRule>
  </conditionalFormatting>
  <conditionalFormatting sqref="Q16 Q20 Q24 Q28">
    <cfRule type="expression" dxfId="1217" priority="13">
      <formula>WEEKDAY(Q16)=1</formula>
    </cfRule>
    <cfRule type="expression" dxfId="1216" priority="14">
      <formula>WEEKDAY(Q16)=7</formula>
    </cfRule>
  </conditionalFormatting>
  <conditionalFormatting sqref="R16 R20 R24 R28">
    <cfRule type="expression" dxfId="1215" priority="11">
      <formula>WEEKDAY(R16)=1</formula>
    </cfRule>
    <cfRule type="expression" dxfId="1214" priority="12">
      <formula>WEEKDAY(R16)=7</formula>
    </cfRule>
  </conditionalFormatting>
  <conditionalFormatting sqref="S16 S20 S24 S28">
    <cfRule type="expression" dxfId="1213" priority="9">
      <formula>WEEKDAY(S16)=1</formula>
    </cfRule>
    <cfRule type="expression" dxfId="1212" priority="10">
      <formula>WEEKDAY(S16)=7</formula>
    </cfRule>
  </conditionalFormatting>
  <conditionalFormatting sqref="T16 T20 T24 T28">
    <cfRule type="cellIs" dxfId="1211" priority="1" operator="notEqual">
      <formula>29</formula>
    </cfRule>
    <cfRule type="expression" dxfId="1210" priority="6">
      <formula>WEEKDAY(S16+1)=1</formula>
    </cfRule>
    <cfRule type="expression" dxfId="1209" priority="7">
      <formula>WEEKDAY(S16+1)=7</formula>
    </cfRule>
  </conditionalFormatting>
  <conditionalFormatting sqref="U16 U20 U24 U28">
    <cfRule type="cellIs" dxfId="1208" priority="2" operator="notEqual">
      <formula>30</formula>
    </cfRule>
    <cfRule type="expression" dxfId="1207" priority="4">
      <formula>WEEKDAY(S16+2)=1</formula>
    </cfRule>
    <cfRule type="expression" dxfId="1206" priority="5">
      <formula>WEEKDAY(S16+2)=7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29"/>
  <sheetViews>
    <sheetView workbookViewId="0">
      <selection activeCell="B2" sqref="B2:C2"/>
    </sheetView>
  </sheetViews>
  <sheetFormatPr defaultRowHeight="13.5" x14ac:dyDescent="0.1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7.25" style="1" customWidth="1"/>
    <col min="24" max="24" width="5.12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24" x14ac:dyDescent="0.15">
      <c r="B1" s="57"/>
      <c r="C1" s="25"/>
      <c r="D1" s="25"/>
      <c r="E1" s="25"/>
      <c r="F1" s="25"/>
      <c r="G1" s="25"/>
      <c r="H1" s="25"/>
      <c r="I1" s="25"/>
      <c r="J1" s="25" t="s">
        <v>9</v>
      </c>
      <c r="K1" s="25"/>
      <c r="L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2.5" customHeight="1" x14ac:dyDescent="0.15">
      <c r="B2" s="126" t="str">
        <f>'5月'!B2</f>
        <v>校区</v>
      </c>
      <c r="C2" s="126"/>
      <c r="D2" s="127">
        <f>EDATE('5月'!D2,2)</f>
        <v>43282</v>
      </c>
      <c r="E2" s="127"/>
      <c r="F2" s="127"/>
      <c r="G2" s="127"/>
      <c r="H2" s="27"/>
      <c r="I2" s="25"/>
      <c r="J2" s="25"/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2.75" customHeight="1" x14ac:dyDescent="0.2">
      <c r="A3" s="2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 customHeight="1" x14ac:dyDescent="0.15">
      <c r="A4" s="2"/>
      <c r="B4" s="16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Q4" s="121" t="s">
        <v>21</v>
      </c>
      <c r="R4" s="121"/>
      <c r="S4" s="121"/>
      <c r="T4" s="121"/>
      <c r="U4" s="121"/>
      <c r="V4" s="121"/>
      <c r="W4" s="121"/>
      <c r="X4" s="56"/>
    </row>
    <row r="5" spans="1:24" ht="20.25" customHeight="1" x14ac:dyDescent="0.15">
      <c r="A5" s="2"/>
      <c r="B5" s="2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122" t="s">
        <v>20</v>
      </c>
      <c r="R5" s="122"/>
      <c r="S5" s="122"/>
      <c r="T5" s="122"/>
      <c r="U5" s="122"/>
      <c r="V5" s="122"/>
      <c r="W5" s="58" t="s">
        <v>10</v>
      </c>
      <c r="X5" s="28"/>
    </row>
    <row r="6" spans="1:24" x14ac:dyDescent="0.15">
      <c r="A6" s="2"/>
      <c r="B6" s="2"/>
      <c r="C6" s="2"/>
      <c r="D6" s="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 x14ac:dyDescent="0.15">
      <c r="A7" s="3"/>
      <c r="B7" s="73" t="s">
        <v>0</v>
      </c>
      <c r="C7" s="8"/>
      <c r="D7" s="76" t="s">
        <v>1</v>
      </c>
      <c r="E7" s="77"/>
      <c r="F7" s="77"/>
      <c r="G7" s="78" t="s">
        <v>2</v>
      </c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80"/>
      <c r="W7" s="62" t="s">
        <v>8</v>
      </c>
      <c r="X7" s="63"/>
    </row>
    <row r="8" spans="1:24" ht="15.75" customHeight="1" x14ac:dyDescent="0.15">
      <c r="A8" s="9"/>
      <c r="B8" s="74"/>
      <c r="C8" s="10"/>
      <c r="D8" s="7" t="s">
        <v>3</v>
      </c>
      <c r="E8" s="11" t="s">
        <v>4</v>
      </c>
      <c r="F8" s="11" t="s">
        <v>6</v>
      </c>
      <c r="G8" s="81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3"/>
      <c r="W8" s="64"/>
      <c r="X8" s="65"/>
    </row>
    <row r="9" spans="1:24" ht="15.75" customHeight="1" x14ac:dyDescent="0.15">
      <c r="A9" s="5"/>
      <c r="B9" s="75"/>
      <c r="C9" s="6"/>
      <c r="D9" s="68" t="s">
        <v>5</v>
      </c>
      <c r="E9" s="69"/>
      <c r="F9" s="69"/>
      <c r="G9" s="84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6"/>
      <c r="W9" s="66"/>
      <c r="X9" s="67"/>
    </row>
    <row r="10" spans="1:24" ht="14.25" customHeight="1" x14ac:dyDescent="0.15">
      <c r="A10" s="103"/>
      <c r="B10" s="105"/>
      <c r="C10" s="107"/>
      <c r="D10" s="108"/>
      <c r="E10" s="110" t="s">
        <v>4</v>
      </c>
      <c r="F10" s="112">
        <f>ROUND(SUM(G11:U11,G13:V13),0)</f>
        <v>0</v>
      </c>
      <c r="G10" s="34">
        <f>IF($D$2&lt;&gt;"",DATE(YEAR($D$2),MONTH($D$2),1),"")</f>
        <v>43282</v>
      </c>
      <c r="H10" s="20">
        <f>G10+1</f>
        <v>43283</v>
      </c>
      <c r="I10" s="20">
        <f t="shared" ref="I10:U10" si="0">H10+1</f>
        <v>43284</v>
      </c>
      <c r="J10" s="20">
        <f>I10+1</f>
        <v>43285</v>
      </c>
      <c r="K10" s="20">
        <f t="shared" si="0"/>
        <v>43286</v>
      </c>
      <c r="L10" s="20">
        <f t="shared" si="0"/>
        <v>43287</v>
      </c>
      <c r="M10" s="20">
        <f t="shared" si="0"/>
        <v>43288</v>
      </c>
      <c r="N10" s="20">
        <f t="shared" si="0"/>
        <v>43289</v>
      </c>
      <c r="O10" s="20">
        <f t="shared" si="0"/>
        <v>43290</v>
      </c>
      <c r="P10" s="20">
        <f t="shared" si="0"/>
        <v>43291</v>
      </c>
      <c r="Q10" s="20">
        <f t="shared" si="0"/>
        <v>43292</v>
      </c>
      <c r="R10" s="20">
        <f t="shared" si="0"/>
        <v>43293</v>
      </c>
      <c r="S10" s="20">
        <f t="shared" si="0"/>
        <v>43294</v>
      </c>
      <c r="T10" s="20">
        <f t="shared" si="0"/>
        <v>43295</v>
      </c>
      <c r="U10" s="20">
        <f t="shared" si="0"/>
        <v>43296</v>
      </c>
      <c r="V10" s="19"/>
      <c r="W10" s="87"/>
      <c r="X10" s="88"/>
    </row>
    <row r="11" spans="1:24" ht="25.5" customHeight="1" x14ac:dyDescent="0.15">
      <c r="A11" s="104"/>
      <c r="B11" s="106"/>
      <c r="C11" s="95"/>
      <c r="D11" s="109"/>
      <c r="E11" s="111"/>
      <c r="F11" s="113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32"/>
      <c r="V11" s="37"/>
      <c r="W11" s="89"/>
      <c r="X11" s="90"/>
    </row>
    <row r="12" spans="1:24" ht="14.25" customHeight="1" x14ac:dyDescent="0.15">
      <c r="A12" s="17"/>
      <c r="B12" s="93"/>
      <c r="C12" s="95"/>
      <c r="D12" s="97">
        <f>IFERROR(D10*F10,"")</f>
        <v>0</v>
      </c>
      <c r="E12" s="98"/>
      <c r="F12" s="99"/>
      <c r="G12" s="34">
        <f>U10+1</f>
        <v>43297</v>
      </c>
      <c r="H12" s="20">
        <f>G12+1</f>
        <v>43298</v>
      </c>
      <c r="I12" s="20">
        <f t="shared" ref="I12:R12" si="1">H12+1</f>
        <v>43299</v>
      </c>
      <c r="J12" s="20">
        <f t="shared" si="1"/>
        <v>43300</v>
      </c>
      <c r="K12" s="20">
        <f t="shared" si="1"/>
        <v>43301</v>
      </c>
      <c r="L12" s="20">
        <f t="shared" si="1"/>
        <v>43302</v>
      </c>
      <c r="M12" s="20">
        <f t="shared" si="1"/>
        <v>43303</v>
      </c>
      <c r="N12" s="20">
        <f t="shared" si="1"/>
        <v>43304</v>
      </c>
      <c r="O12" s="20">
        <f t="shared" si="1"/>
        <v>43305</v>
      </c>
      <c r="P12" s="20">
        <f t="shared" si="1"/>
        <v>43306</v>
      </c>
      <c r="Q12" s="20">
        <f t="shared" si="1"/>
        <v>43307</v>
      </c>
      <c r="R12" s="20">
        <f t="shared" si="1"/>
        <v>43308</v>
      </c>
      <c r="S12" s="20">
        <f>R12+1</f>
        <v>43309</v>
      </c>
      <c r="T12" s="29">
        <f>DAY(S12+1)</f>
        <v>29</v>
      </c>
      <c r="U12" s="36">
        <f>DAY(S12+2)</f>
        <v>30</v>
      </c>
      <c r="V12" s="35">
        <f>DAY(S12+3)</f>
        <v>31</v>
      </c>
      <c r="W12" s="89"/>
      <c r="X12" s="90"/>
    </row>
    <row r="13" spans="1:24" ht="25.5" customHeight="1" x14ac:dyDescent="0.15">
      <c r="A13" s="18"/>
      <c r="B13" s="94"/>
      <c r="C13" s="96"/>
      <c r="D13" s="100"/>
      <c r="E13" s="101"/>
      <c r="F13" s="102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4"/>
      <c r="W13" s="91"/>
      <c r="X13" s="92"/>
    </row>
    <row r="14" spans="1:24" ht="14.25" customHeight="1" x14ac:dyDescent="0.15">
      <c r="A14" s="103"/>
      <c r="B14" s="105"/>
      <c r="C14" s="107"/>
      <c r="D14" s="108"/>
      <c r="E14" s="110" t="s">
        <v>4</v>
      </c>
      <c r="F14" s="112">
        <f t="shared" ref="F14" si="2">ROUND(SUM(G15:U15,G17:V17),0)</f>
        <v>0</v>
      </c>
      <c r="G14" s="34">
        <f t="shared" ref="G14" si="3">IF($D$2&lt;&gt;"",DATE(YEAR($D$2),MONTH($D$2),1),"")</f>
        <v>43282</v>
      </c>
      <c r="H14" s="20">
        <f t="shared" ref="H14:U14" si="4">G14+1</f>
        <v>43283</v>
      </c>
      <c r="I14" s="20">
        <f t="shared" si="4"/>
        <v>43284</v>
      </c>
      <c r="J14" s="20">
        <f t="shared" si="4"/>
        <v>43285</v>
      </c>
      <c r="K14" s="20">
        <f t="shared" si="4"/>
        <v>43286</v>
      </c>
      <c r="L14" s="20">
        <f t="shared" si="4"/>
        <v>43287</v>
      </c>
      <c r="M14" s="20">
        <f t="shared" si="4"/>
        <v>43288</v>
      </c>
      <c r="N14" s="20">
        <f t="shared" si="4"/>
        <v>43289</v>
      </c>
      <c r="O14" s="20">
        <f t="shared" si="4"/>
        <v>43290</v>
      </c>
      <c r="P14" s="20">
        <f t="shared" si="4"/>
        <v>43291</v>
      </c>
      <c r="Q14" s="20">
        <f t="shared" si="4"/>
        <v>43292</v>
      </c>
      <c r="R14" s="20">
        <f t="shared" si="4"/>
        <v>43293</v>
      </c>
      <c r="S14" s="20">
        <f t="shared" si="4"/>
        <v>43294</v>
      </c>
      <c r="T14" s="20">
        <f t="shared" si="4"/>
        <v>43295</v>
      </c>
      <c r="U14" s="20">
        <f t="shared" si="4"/>
        <v>43296</v>
      </c>
      <c r="V14" s="19"/>
      <c r="W14" s="115"/>
      <c r="X14" s="116"/>
    </row>
    <row r="15" spans="1:24" ht="25.5" customHeight="1" x14ac:dyDescent="0.15">
      <c r="A15" s="104"/>
      <c r="B15" s="106"/>
      <c r="C15" s="95"/>
      <c r="D15" s="109"/>
      <c r="E15" s="111"/>
      <c r="F15" s="113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3"/>
      <c r="W15" s="117"/>
      <c r="X15" s="118"/>
    </row>
    <row r="16" spans="1:24" ht="14.25" customHeight="1" x14ac:dyDescent="0.15">
      <c r="A16" s="17"/>
      <c r="B16" s="93"/>
      <c r="C16" s="95"/>
      <c r="D16" s="97">
        <f t="shared" ref="D16" si="5">IFERROR(D14*F14,"")</f>
        <v>0</v>
      </c>
      <c r="E16" s="98"/>
      <c r="F16" s="99"/>
      <c r="G16" s="34">
        <f t="shared" ref="G16" si="6">U14+1</f>
        <v>43297</v>
      </c>
      <c r="H16" s="20">
        <f t="shared" ref="H16:S16" si="7">G16+1</f>
        <v>43298</v>
      </c>
      <c r="I16" s="20">
        <f t="shared" si="7"/>
        <v>43299</v>
      </c>
      <c r="J16" s="20">
        <f t="shared" si="7"/>
        <v>43300</v>
      </c>
      <c r="K16" s="20">
        <f t="shared" si="7"/>
        <v>43301</v>
      </c>
      <c r="L16" s="20">
        <f t="shared" si="7"/>
        <v>43302</v>
      </c>
      <c r="M16" s="20">
        <f t="shared" si="7"/>
        <v>43303</v>
      </c>
      <c r="N16" s="20">
        <f t="shared" si="7"/>
        <v>43304</v>
      </c>
      <c r="O16" s="20">
        <f t="shared" si="7"/>
        <v>43305</v>
      </c>
      <c r="P16" s="20">
        <f t="shared" si="7"/>
        <v>43306</v>
      </c>
      <c r="Q16" s="20">
        <f t="shared" si="7"/>
        <v>43307</v>
      </c>
      <c r="R16" s="20">
        <f t="shared" si="7"/>
        <v>43308</v>
      </c>
      <c r="S16" s="20">
        <f t="shared" si="7"/>
        <v>43309</v>
      </c>
      <c r="T16" s="29">
        <f t="shared" ref="T16" si="8">DAY(S16+1)</f>
        <v>29</v>
      </c>
      <c r="U16" s="36">
        <f t="shared" ref="U16" si="9">DAY(S16+2)</f>
        <v>30</v>
      </c>
      <c r="V16" s="35">
        <f t="shared" ref="V16" si="10">DAY(S16+3)</f>
        <v>31</v>
      </c>
      <c r="W16" s="117"/>
      <c r="X16" s="118"/>
    </row>
    <row r="17" spans="1:24" ht="25.5" customHeight="1" x14ac:dyDescent="0.15">
      <c r="A17" s="18"/>
      <c r="B17" s="94"/>
      <c r="C17" s="96"/>
      <c r="D17" s="100"/>
      <c r="E17" s="101"/>
      <c r="F17" s="102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4"/>
      <c r="W17" s="119"/>
      <c r="X17" s="120"/>
    </row>
    <row r="18" spans="1:24" ht="14.25" customHeight="1" x14ac:dyDescent="0.15">
      <c r="A18" s="103"/>
      <c r="B18" s="105"/>
      <c r="C18" s="107"/>
      <c r="D18" s="108"/>
      <c r="E18" s="110" t="s">
        <v>4</v>
      </c>
      <c r="F18" s="112">
        <f t="shared" ref="F18" si="11">ROUND(SUM(G19:U19,G21:V21),0)</f>
        <v>0</v>
      </c>
      <c r="G18" s="34">
        <f t="shared" ref="G18" si="12">IF($D$2&lt;&gt;"",DATE(YEAR($D$2),MONTH($D$2),1),"")</f>
        <v>43282</v>
      </c>
      <c r="H18" s="20">
        <f t="shared" ref="H18:U18" si="13">G18+1</f>
        <v>43283</v>
      </c>
      <c r="I18" s="20">
        <f t="shared" si="13"/>
        <v>43284</v>
      </c>
      <c r="J18" s="20">
        <f t="shared" si="13"/>
        <v>43285</v>
      </c>
      <c r="K18" s="20">
        <f t="shared" si="13"/>
        <v>43286</v>
      </c>
      <c r="L18" s="20">
        <f t="shared" si="13"/>
        <v>43287</v>
      </c>
      <c r="M18" s="20">
        <f t="shared" si="13"/>
        <v>43288</v>
      </c>
      <c r="N18" s="20">
        <f t="shared" si="13"/>
        <v>43289</v>
      </c>
      <c r="O18" s="20">
        <f t="shared" si="13"/>
        <v>43290</v>
      </c>
      <c r="P18" s="20">
        <f t="shared" si="13"/>
        <v>43291</v>
      </c>
      <c r="Q18" s="20">
        <f t="shared" si="13"/>
        <v>43292</v>
      </c>
      <c r="R18" s="20">
        <f t="shared" si="13"/>
        <v>43293</v>
      </c>
      <c r="S18" s="20">
        <f t="shared" si="13"/>
        <v>43294</v>
      </c>
      <c r="T18" s="20">
        <f t="shared" si="13"/>
        <v>43295</v>
      </c>
      <c r="U18" s="20">
        <f t="shared" si="13"/>
        <v>43296</v>
      </c>
      <c r="V18" s="19"/>
      <c r="W18" s="115"/>
      <c r="X18" s="116"/>
    </row>
    <row r="19" spans="1:24" ht="25.5" customHeight="1" x14ac:dyDescent="0.15">
      <c r="A19" s="104"/>
      <c r="B19" s="106"/>
      <c r="C19" s="95"/>
      <c r="D19" s="109"/>
      <c r="E19" s="111"/>
      <c r="F19" s="113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3"/>
      <c r="W19" s="117"/>
      <c r="X19" s="118"/>
    </row>
    <row r="20" spans="1:24" ht="14.25" customHeight="1" x14ac:dyDescent="0.15">
      <c r="A20" s="17"/>
      <c r="B20" s="93"/>
      <c r="C20" s="95"/>
      <c r="D20" s="97">
        <f t="shared" ref="D20" si="14">IFERROR(D18*F18,"")</f>
        <v>0</v>
      </c>
      <c r="E20" s="98"/>
      <c r="F20" s="99"/>
      <c r="G20" s="34">
        <f t="shared" ref="G20" si="15">U18+1</f>
        <v>43297</v>
      </c>
      <c r="H20" s="20">
        <f t="shared" ref="H20:S20" si="16">G20+1</f>
        <v>43298</v>
      </c>
      <c r="I20" s="20">
        <f t="shared" si="16"/>
        <v>43299</v>
      </c>
      <c r="J20" s="20">
        <f t="shared" si="16"/>
        <v>43300</v>
      </c>
      <c r="K20" s="20">
        <f t="shared" si="16"/>
        <v>43301</v>
      </c>
      <c r="L20" s="20">
        <f t="shared" si="16"/>
        <v>43302</v>
      </c>
      <c r="M20" s="20">
        <f t="shared" si="16"/>
        <v>43303</v>
      </c>
      <c r="N20" s="20">
        <f t="shared" si="16"/>
        <v>43304</v>
      </c>
      <c r="O20" s="20">
        <f t="shared" si="16"/>
        <v>43305</v>
      </c>
      <c r="P20" s="20">
        <f t="shared" si="16"/>
        <v>43306</v>
      </c>
      <c r="Q20" s="20">
        <f t="shared" si="16"/>
        <v>43307</v>
      </c>
      <c r="R20" s="20">
        <f t="shared" si="16"/>
        <v>43308</v>
      </c>
      <c r="S20" s="20">
        <f t="shared" si="16"/>
        <v>43309</v>
      </c>
      <c r="T20" s="29">
        <f t="shared" ref="T20" si="17">DAY(S20+1)</f>
        <v>29</v>
      </c>
      <c r="U20" s="36">
        <f t="shared" ref="U20" si="18">DAY(S20+2)</f>
        <v>30</v>
      </c>
      <c r="V20" s="35">
        <f t="shared" ref="V20" si="19">DAY(S20+3)</f>
        <v>31</v>
      </c>
      <c r="W20" s="117"/>
      <c r="X20" s="118"/>
    </row>
    <row r="21" spans="1:24" ht="25.5" customHeight="1" x14ac:dyDescent="0.15">
      <c r="A21" s="18"/>
      <c r="B21" s="94"/>
      <c r="C21" s="96"/>
      <c r="D21" s="100"/>
      <c r="E21" s="101"/>
      <c r="F21" s="102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4"/>
      <c r="W21" s="119"/>
      <c r="X21" s="120"/>
    </row>
    <row r="22" spans="1:24" ht="14.25" customHeight="1" x14ac:dyDescent="0.15">
      <c r="A22" s="103"/>
      <c r="B22" s="105"/>
      <c r="C22" s="107"/>
      <c r="D22" s="108"/>
      <c r="E22" s="110" t="s">
        <v>4</v>
      </c>
      <c r="F22" s="112">
        <f t="shared" ref="F22" si="20">ROUND(SUM(G23:U23,G25:V25),0)</f>
        <v>0</v>
      </c>
      <c r="G22" s="34">
        <f t="shared" ref="G22" si="21">IF($D$2&lt;&gt;"",DATE(YEAR($D$2),MONTH($D$2),1),"")</f>
        <v>43282</v>
      </c>
      <c r="H22" s="20">
        <f t="shared" ref="H22:U22" si="22">G22+1</f>
        <v>43283</v>
      </c>
      <c r="I22" s="20">
        <f t="shared" si="22"/>
        <v>43284</v>
      </c>
      <c r="J22" s="20">
        <f t="shared" si="22"/>
        <v>43285</v>
      </c>
      <c r="K22" s="20">
        <f t="shared" si="22"/>
        <v>43286</v>
      </c>
      <c r="L22" s="20">
        <f t="shared" si="22"/>
        <v>43287</v>
      </c>
      <c r="M22" s="20">
        <f t="shared" si="22"/>
        <v>43288</v>
      </c>
      <c r="N22" s="20">
        <f t="shared" si="22"/>
        <v>43289</v>
      </c>
      <c r="O22" s="20">
        <f t="shared" si="22"/>
        <v>43290</v>
      </c>
      <c r="P22" s="20">
        <f t="shared" si="22"/>
        <v>43291</v>
      </c>
      <c r="Q22" s="20">
        <f t="shared" si="22"/>
        <v>43292</v>
      </c>
      <c r="R22" s="20">
        <f t="shared" si="22"/>
        <v>43293</v>
      </c>
      <c r="S22" s="20">
        <f t="shared" si="22"/>
        <v>43294</v>
      </c>
      <c r="T22" s="20">
        <f t="shared" si="22"/>
        <v>43295</v>
      </c>
      <c r="U22" s="20">
        <f t="shared" si="22"/>
        <v>43296</v>
      </c>
      <c r="V22" s="19"/>
      <c r="W22" s="115"/>
      <c r="X22" s="116"/>
    </row>
    <row r="23" spans="1:24" ht="25.5" customHeight="1" x14ac:dyDescent="0.15">
      <c r="A23" s="104"/>
      <c r="B23" s="106"/>
      <c r="C23" s="95"/>
      <c r="D23" s="109"/>
      <c r="E23" s="111"/>
      <c r="F23" s="113"/>
      <c r="G23" s="3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3"/>
      <c r="W23" s="117"/>
      <c r="X23" s="118"/>
    </row>
    <row r="24" spans="1:24" ht="14.25" customHeight="1" x14ac:dyDescent="0.15">
      <c r="A24" s="17"/>
      <c r="B24" s="93"/>
      <c r="C24" s="95"/>
      <c r="D24" s="97">
        <f t="shared" ref="D24" si="23">IFERROR(D22*F22,"")</f>
        <v>0</v>
      </c>
      <c r="E24" s="98"/>
      <c r="F24" s="99"/>
      <c r="G24" s="34">
        <f t="shared" ref="G24" si="24">U22+1</f>
        <v>43297</v>
      </c>
      <c r="H24" s="20">
        <f t="shared" ref="H24:S24" si="25">G24+1</f>
        <v>43298</v>
      </c>
      <c r="I24" s="20">
        <f t="shared" si="25"/>
        <v>43299</v>
      </c>
      <c r="J24" s="20">
        <f t="shared" si="25"/>
        <v>43300</v>
      </c>
      <c r="K24" s="20">
        <f t="shared" si="25"/>
        <v>43301</v>
      </c>
      <c r="L24" s="20">
        <f t="shared" si="25"/>
        <v>43302</v>
      </c>
      <c r="M24" s="20">
        <f t="shared" si="25"/>
        <v>43303</v>
      </c>
      <c r="N24" s="20">
        <f t="shared" si="25"/>
        <v>43304</v>
      </c>
      <c r="O24" s="20">
        <f t="shared" si="25"/>
        <v>43305</v>
      </c>
      <c r="P24" s="20">
        <f t="shared" si="25"/>
        <v>43306</v>
      </c>
      <c r="Q24" s="20">
        <f t="shared" si="25"/>
        <v>43307</v>
      </c>
      <c r="R24" s="20">
        <f t="shared" si="25"/>
        <v>43308</v>
      </c>
      <c r="S24" s="20">
        <f t="shared" si="25"/>
        <v>43309</v>
      </c>
      <c r="T24" s="29">
        <f t="shared" ref="T24" si="26">DAY(S24+1)</f>
        <v>29</v>
      </c>
      <c r="U24" s="36">
        <f t="shared" ref="U24" si="27">DAY(S24+2)</f>
        <v>30</v>
      </c>
      <c r="V24" s="35">
        <f t="shared" ref="V24" si="28">DAY(S24+3)</f>
        <v>31</v>
      </c>
      <c r="W24" s="117"/>
      <c r="X24" s="118"/>
    </row>
    <row r="25" spans="1:24" ht="25.5" customHeight="1" x14ac:dyDescent="0.15">
      <c r="A25" s="18"/>
      <c r="B25" s="94"/>
      <c r="C25" s="96"/>
      <c r="D25" s="100"/>
      <c r="E25" s="101"/>
      <c r="F25" s="102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4"/>
      <c r="W25" s="119"/>
      <c r="X25" s="120"/>
    </row>
    <row r="26" spans="1:24" ht="14.25" customHeight="1" x14ac:dyDescent="0.15">
      <c r="A26" s="103"/>
      <c r="B26" s="105"/>
      <c r="C26" s="107"/>
      <c r="D26" s="108"/>
      <c r="E26" s="110" t="s">
        <v>4</v>
      </c>
      <c r="F26" s="112">
        <f t="shared" ref="F26" si="29">ROUND(SUM(G27:U27,G29:V29),0)</f>
        <v>0</v>
      </c>
      <c r="G26" s="34">
        <f t="shared" ref="G26" si="30">IF($D$2&lt;&gt;"",DATE(YEAR($D$2),MONTH($D$2),1),"")</f>
        <v>43282</v>
      </c>
      <c r="H26" s="20">
        <f t="shared" ref="H26:U26" si="31">G26+1</f>
        <v>43283</v>
      </c>
      <c r="I26" s="20">
        <f t="shared" si="31"/>
        <v>43284</v>
      </c>
      <c r="J26" s="20">
        <f t="shared" si="31"/>
        <v>43285</v>
      </c>
      <c r="K26" s="20">
        <f t="shared" si="31"/>
        <v>43286</v>
      </c>
      <c r="L26" s="20">
        <f t="shared" si="31"/>
        <v>43287</v>
      </c>
      <c r="M26" s="20">
        <f t="shared" si="31"/>
        <v>43288</v>
      </c>
      <c r="N26" s="20">
        <f t="shared" si="31"/>
        <v>43289</v>
      </c>
      <c r="O26" s="20">
        <f t="shared" si="31"/>
        <v>43290</v>
      </c>
      <c r="P26" s="20">
        <f t="shared" si="31"/>
        <v>43291</v>
      </c>
      <c r="Q26" s="20">
        <f t="shared" si="31"/>
        <v>43292</v>
      </c>
      <c r="R26" s="20">
        <f t="shared" si="31"/>
        <v>43293</v>
      </c>
      <c r="S26" s="20">
        <f t="shared" si="31"/>
        <v>43294</v>
      </c>
      <c r="T26" s="20">
        <f t="shared" si="31"/>
        <v>43295</v>
      </c>
      <c r="U26" s="20">
        <f t="shared" si="31"/>
        <v>43296</v>
      </c>
      <c r="V26" s="19"/>
      <c r="W26" s="115"/>
      <c r="X26" s="116"/>
    </row>
    <row r="27" spans="1:24" ht="25.5" customHeight="1" x14ac:dyDescent="0.15">
      <c r="A27" s="104"/>
      <c r="B27" s="106"/>
      <c r="C27" s="95"/>
      <c r="D27" s="109"/>
      <c r="E27" s="111"/>
      <c r="F27" s="113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3"/>
      <c r="W27" s="117"/>
      <c r="X27" s="118"/>
    </row>
    <row r="28" spans="1:24" ht="14.25" customHeight="1" x14ac:dyDescent="0.15">
      <c r="A28" s="17"/>
      <c r="B28" s="93"/>
      <c r="C28" s="95"/>
      <c r="D28" s="97">
        <f t="shared" ref="D28" si="32">IFERROR(D26*F26,"")</f>
        <v>0</v>
      </c>
      <c r="E28" s="98"/>
      <c r="F28" s="99"/>
      <c r="G28" s="34">
        <f t="shared" ref="G28" si="33">U26+1</f>
        <v>43297</v>
      </c>
      <c r="H28" s="20">
        <f t="shared" ref="H28:S28" si="34">G28+1</f>
        <v>43298</v>
      </c>
      <c r="I28" s="20">
        <f t="shared" si="34"/>
        <v>43299</v>
      </c>
      <c r="J28" s="20">
        <f t="shared" si="34"/>
        <v>43300</v>
      </c>
      <c r="K28" s="20">
        <f t="shared" si="34"/>
        <v>43301</v>
      </c>
      <c r="L28" s="20">
        <f t="shared" si="34"/>
        <v>43302</v>
      </c>
      <c r="M28" s="20">
        <f t="shared" si="34"/>
        <v>43303</v>
      </c>
      <c r="N28" s="20">
        <f t="shared" si="34"/>
        <v>43304</v>
      </c>
      <c r="O28" s="20">
        <f t="shared" si="34"/>
        <v>43305</v>
      </c>
      <c r="P28" s="20">
        <f t="shared" si="34"/>
        <v>43306</v>
      </c>
      <c r="Q28" s="20">
        <f t="shared" si="34"/>
        <v>43307</v>
      </c>
      <c r="R28" s="20">
        <f t="shared" si="34"/>
        <v>43308</v>
      </c>
      <c r="S28" s="20">
        <f t="shared" si="34"/>
        <v>43309</v>
      </c>
      <c r="T28" s="29">
        <f t="shared" ref="T28" si="35">DAY(S28+1)</f>
        <v>29</v>
      </c>
      <c r="U28" s="36">
        <f t="shared" ref="U28" si="36">DAY(S28+2)</f>
        <v>30</v>
      </c>
      <c r="V28" s="35">
        <f t="shared" ref="V28" si="37">DAY(S28+3)</f>
        <v>31</v>
      </c>
      <c r="W28" s="117"/>
      <c r="X28" s="118"/>
    </row>
    <row r="29" spans="1:24" ht="25.5" customHeight="1" x14ac:dyDescent="0.15">
      <c r="A29" s="18"/>
      <c r="B29" s="94"/>
      <c r="C29" s="96"/>
      <c r="D29" s="100"/>
      <c r="E29" s="101"/>
      <c r="F29" s="102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4"/>
      <c r="W29" s="119"/>
      <c r="X29" s="120"/>
    </row>
  </sheetData>
  <mergeCells count="59">
    <mergeCell ref="W26:X29"/>
    <mergeCell ref="B28:B29"/>
    <mergeCell ref="C28:C29"/>
    <mergeCell ref="D28:F29"/>
    <mergeCell ref="Q4:W4"/>
    <mergeCell ref="W22:X25"/>
    <mergeCell ref="B24:B25"/>
    <mergeCell ref="C24:C25"/>
    <mergeCell ref="D24:F25"/>
    <mergeCell ref="F26:F27"/>
    <mergeCell ref="W18:X21"/>
    <mergeCell ref="B20:B21"/>
    <mergeCell ref="C20:C21"/>
    <mergeCell ref="D20:F21"/>
    <mergeCell ref="F22:F23"/>
    <mergeCell ref="W14:X17"/>
    <mergeCell ref="A26:A27"/>
    <mergeCell ref="B26:B27"/>
    <mergeCell ref="C26:C27"/>
    <mergeCell ref="D26:D27"/>
    <mergeCell ref="E26:E27"/>
    <mergeCell ref="A22:A23"/>
    <mergeCell ref="B22:B23"/>
    <mergeCell ref="C22:C23"/>
    <mergeCell ref="D22:D23"/>
    <mergeCell ref="E22:E23"/>
    <mergeCell ref="B16:B17"/>
    <mergeCell ref="C16:C17"/>
    <mergeCell ref="D16:F17"/>
    <mergeCell ref="A18:A19"/>
    <mergeCell ref="B18:B19"/>
    <mergeCell ref="C18:C19"/>
    <mergeCell ref="D18:D19"/>
    <mergeCell ref="E18:E19"/>
    <mergeCell ref="F18:F19"/>
    <mergeCell ref="W10:X13"/>
    <mergeCell ref="B12:B13"/>
    <mergeCell ref="C12:C13"/>
    <mergeCell ref="D12:F13"/>
    <mergeCell ref="A14:A15"/>
    <mergeCell ref="B14:B15"/>
    <mergeCell ref="C14:C15"/>
    <mergeCell ref="D14:D15"/>
    <mergeCell ref="E14:E15"/>
    <mergeCell ref="F14:F15"/>
    <mergeCell ref="A10:A11"/>
    <mergeCell ref="B10:B11"/>
    <mergeCell ref="C10:C11"/>
    <mergeCell ref="D10:D11"/>
    <mergeCell ref="E10:E11"/>
    <mergeCell ref="F10:F11"/>
    <mergeCell ref="W7:X9"/>
    <mergeCell ref="D9:F9"/>
    <mergeCell ref="B2:C2"/>
    <mergeCell ref="D2:G2"/>
    <mergeCell ref="B7:B9"/>
    <mergeCell ref="D7:F7"/>
    <mergeCell ref="G7:V9"/>
    <mergeCell ref="Q5:V5"/>
  </mergeCells>
  <phoneticPr fontId="1"/>
  <conditionalFormatting sqref="D12">
    <cfRule type="cellIs" dxfId="1205" priority="134" operator="equal">
      <formula>0</formula>
    </cfRule>
  </conditionalFormatting>
  <conditionalFormatting sqref="F10">
    <cfRule type="cellIs" dxfId="1204" priority="133" stopIfTrue="1" operator="equal">
      <formula>0</formula>
    </cfRule>
  </conditionalFormatting>
  <conditionalFormatting sqref="V12">
    <cfRule type="cellIs" dxfId="1203" priority="68" operator="notEqual">
      <formula>31</formula>
    </cfRule>
    <cfRule type="expression" dxfId="1202" priority="73">
      <formula>WEEKDAY(S12+3)=1</formula>
    </cfRule>
    <cfRule type="expression" dxfId="1201" priority="132">
      <formula>WEEKDAY(S12+3)=7</formula>
    </cfRule>
  </conditionalFormatting>
  <conditionalFormatting sqref="D16 D20 D24 D28">
    <cfRule type="cellIs" dxfId="1200" priority="131" operator="equal">
      <formula>0</formula>
    </cfRule>
  </conditionalFormatting>
  <conditionalFormatting sqref="F14 F18 F22 F26">
    <cfRule type="cellIs" dxfId="1199" priority="130" stopIfTrue="1" operator="equal">
      <formula>0</formula>
    </cfRule>
  </conditionalFormatting>
  <conditionalFormatting sqref="G10">
    <cfRule type="expression" dxfId="1198" priority="128">
      <formula>WEEKDAY(G10)=1</formula>
    </cfRule>
    <cfRule type="expression" dxfId="1197" priority="129">
      <formula>WEEKDAY(G10)=7</formula>
    </cfRule>
  </conditionalFormatting>
  <conditionalFormatting sqref="I10">
    <cfRule type="expression" dxfId="1196" priority="126">
      <formula>WEEKDAY(I10)=0</formula>
    </cfRule>
    <cfRule type="expression" dxfId="1195" priority="127">
      <formula>WEEKDAY(I10)=7</formula>
    </cfRule>
  </conditionalFormatting>
  <conditionalFormatting sqref="H10">
    <cfRule type="expression" dxfId="1194" priority="124">
      <formula>WEEKDAY(H10)=1</formula>
    </cfRule>
    <cfRule type="expression" dxfId="1193" priority="125">
      <formula>WEEKDAY(H10)=7</formula>
    </cfRule>
  </conditionalFormatting>
  <conditionalFormatting sqref="J10">
    <cfRule type="expression" dxfId="1192" priority="122">
      <formula>WEEKDAY(J10)=1</formula>
    </cfRule>
    <cfRule type="expression" dxfId="1191" priority="123">
      <formula>WEEKDAY(J10)=7</formula>
    </cfRule>
  </conditionalFormatting>
  <conditionalFormatting sqref="K10">
    <cfRule type="expression" dxfId="1190" priority="120">
      <formula>WEEKDAY(K10)=1</formula>
    </cfRule>
    <cfRule type="expression" dxfId="1189" priority="121">
      <formula>WEEKDAY(K10)=7</formula>
    </cfRule>
  </conditionalFormatting>
  <conditionalFormatting sqref="L10">
    <cfRule type="expression" dxfId="1188" priority="118">
      <formula>WEEKDAY(L10)=1</formula>
    </cfRule>
    <cfRule type="expression" dxfId="1187" priority="119">
      <formula>WEEKDAY(L10)=7</formula>
    </cfRule>
  </conditionalFormatting>
  <conditionalFormatting sqref="M10">
    <cfRule type="expression" dxfId="1186" priority="116">
      <formula>WEEKDAY(M10)=1</formula>
    </cfRule>
    <cfRule type="expression" dxfId="1185" priority="117">
      <formula>WEEKDAY(M10)=7</formula>
    </cfRule>
  </conditionalFormatting>
  <conditionalFormatting sqref="N10">
    <cfRule type="expression" dxfId="1184" priority="114">
      <formula>WEEKDAY(N10)=1</formula>
    </cfRule>
    <cfRule type="expression" dxfId="1183" priority="115">
      <formula>WEEKDAY(N10)=7</formula>
    </cfRule>
  </conditionalFormatting>
  <conditionalFormatting sqref="O10">
    <cfRule type="expression" dxfId="1182" priority="112">
      <formula>WEEKDAY(O10)=1</formula>
    </cfRule>
    <cfRule type="expression" dxfId="1181" priority="113">
      <formula>WEEKDAY(O10)=7</formula>
    </cfRule>
  </conditionalFormatting>
  <conditionalFormatting sqref="P10">
    <cfRule type="expression" dxfId="1180" priority="110">
      <formula>WEEKDAY(P10)=1</formula>
    </cfRule>
    <cfRule type="expression" dxfId="1179" priority="111">
      <formula>WEEKDAY(P10)=7</formula>
    </cfRule>
  </conditionalFormatting>
  <conditionalFormatting sqref="Q10">
    <cfRule type="expression" dxfId="1178" priority="108">
      <formula>WEEKDAY(Q10)=1</formula>
    </cfRule>
    <cfRule type="expression" dxfId="1177" priority="109">
      <formula>WEEKDAY(Q10)=7</formula>
    </cfRule>
  </conditionalFormatting>
  <conditionalFormatting sqref="R10">
    <cfRule type="expression" dxfId="1176" priority="106">
      <formula>WEEKDAY(R10)=1</formula>
    </cfRule>
    <cfRule type="expression" dxfId="1175" priority="107">
      <formula>WEEKDAY(R10)=7</formula>
    </cfRule>
  </conditionalFormatting>
  <conditionalFormatting sqref="S10">
    <cfRule type="expression" dxfId="1174" priority="104">
      <formula>WEEKDAY(S10)=1</formula>
    </cfRule>
    <cfRule type="expression" dxfId="1173" priority="105">
      <formula>WEEKDAY(S10)=7</formula>
    </cfRule>
  </conditionalFormatting>
  <conditionalFormatting sqref="T10">
    <cfRule type="expression" dxfId="1172" priority="102">
      <formula>WEEKDAY(T10)=1</formula>
    </cfRule>
    <cfRule type="expression" dxfId="1171" priority="103">
      <formula>WEEKDAY(T10)=7</formula>
    </cfRule>
  </conditionalFormatting>
  <conditionalFormatting sqref="U10">
    <cfRule type="expression" dxfId="1170" priority="100">
      <formula>WEEKDAY(U10)=1</formula>
    </cfRule>
    <cfRule type="expression" dxfId="1169" priority="101">
      <formula>WEEKDAY(U10)=7</formula>
    </cfRule>
  </conditionalFormatting>
  <conditionalFormatting sqref="G12">
    <cfRule type="expression" dxfId="1168" priority="98">
      <formula>WEEKDAY(G12)=1</formula>
    </cfRule>
    <cfRule type="expression" dxfId="1167" priority="99">
      <formula>WEEKDAY(G12)=7</formula>
    </cfRule>
  </conditionalFormatting>
  <conditionalFormatting sqref="H12">
    <cfRule type="expression" dxfId="1166" priority="96">
      <formula>WEEKDAY(H12)=1</formula>
    </cfRule>
    <cfRule type="expression" dxfId="1165" priority="97">
      <formula>WEEKDAY(H12)=7</formula>
    </cfRule>
  </conditionalFormatting>
  <conditionalFormatting sqref="I12">
    <cfRule type="expression" dxfId="1164" priority="94">
      <formula>WEEKDAY(I12)=1</formula>
    </cfRule>
    <cfRule type="expression" dxfId="1163" priority="95">
      <formula>WEEKDAY(I12)=7</formula>
    </cfRule>
  </conditionalFormatting>
  <conditionalFormatting sqref="J12">
    <cfRule type="expression" dxfId="1162" priority="92">
      <formula>WEEKDAY(J12)=1</formula>
    </cfRule>
    <cfRule type="expression" dxfId="1161" priority="93">
      <formula>WEEKDAY(J12)=7</formula>
    </cfRule>
  </conditionalFormatting>
  <conditionalFormatting sqref="K12">
    <cfRule type="expression" dxfId="1160" priority="90">
      <formula>WEEKDAY(K12)=1</formula>
    </cfRule>
    <cfRule type="expression" dxfId="1159" priority="91">
      <formula>WEEKDAY(K12)=7</formula>
    </cfRule>
  </conditionalFormatting>
  <conditionalFormatting sqref="L12">
    <cfRule type="expression" dxfId="1158" priority="88">
      <formula>WEEKDAY(L12)=1</formula>
    </cfRule>
    <cfRule type="expression" dxfId="1157" priority="89">
      <formula>WEEKDAY(L12)=7</formula>
    </cfRule>
  </conditionalFormatting>
  <conditionalFormatting sqref="M12">
    <cfRule type="expression" dxfId="1156" priority="86">
      <formula>WEEKDAY(M12)=1</formula>
    </cfRule>
    <cfRule type="expression" dxfId="1155" priority="87">
      <formula>WEEKDAY(M12)=7</formula>
    </cfRule>
  </conditionalFormatting>
  <conditionalFormatting sqref="N12">
    <cfRule type="expression" dxfId="1154" priority="84">
      <formula>WEEKDAY(N12)=1</formula>
    </cfRule>
    <cfRule type="expression" dxfId="1153" priority="85">
      <formula>WEEKDAY(N12)=7</formula>
    </cfRule>
  </conditionalFormatting>
  <conditionalFormatting sqref="O12">
    <cfRule type="expression" dxfId="1152" priority="82">
      <formula>WEEKDAY(O12)=1</formula>
    </cfRule>
    <cfRule type="expression" dxfId="1151" priority="83">
      <formula>WEEKDAY(O12)=7</formula>
    </cfRule>
  </conditionalFormatting>
  <conditionalFormatting sqref="P12">
    <cfRule type="expression" dxfId="1150" priority="80">
      <formula>WEEKDAY(P12)=1</formula>
    </cfRule>
    <cfRule type="expression" dxfId="1149" priority="81">
      <formula>WEEKDAY(P12)=7</formula>
    </cfRule>
  </conditionalFormatting>
  <conditionalFormatting sqref="Q12">
    <cfRule type="expression" dxfId="1148" priority="78">
      <formula>WEEKDAY(Q12)=1</formula>
    </cfRule>
    <cfRule type="expression" dxfId="1147" priority="79">
      <formula>WEEKDAY(Q12)=7</formula>
    </cfRule>
  </conditionalFormatting>
  <conditionalFormatting sqref="R12">
    <cfRule type="expression" dxfId="1146" priority="76">
      <formula>WEEKDAY(R12)=1</formula>
    </cfRule>
    <cfRule type="expression" dxfId="1145" priority="77">
      <formula>WEEKDAY(R12)=7</formula>
    </cfRule>
  </conditionalFormatting>
  <conditionalFormatting sqref="S12">
    <cfRule type="expression" dxfId="1144" priority="74">
      <formula>WEEKDAY(S12)=1</formula>
    </cfRule>
    <cfRule type="expression" dxfId="1143" priority="75">
      <formula>WEEKDAY(S12)=7</formula>
    </cfRule>
  </conditionalFormatting>
  <conditionalFormatting sqref="T12">
    <cfRule type="cellIs" dxfId="1142" priority="66" operator="notEqual">
      <formula>29</formula>
    </cfRule>
    <cfRule type="expression" dxfId="1141" priority="71">
      <formula>WEEKDAY(S12+1)=1</formula>
    </cfRule>
    <cfRule type="expression" dxfId="1140" priority="72">
      <formula>WEEKDAY(S12+1)=7</formula>
    </cfRule>
  </conditionalFormatting>
  <conditionalFormatting sqref="U12">
    <cfRule type="cellIs" dxfId="1139" priority="67" operator="notEqual">
      <formula>30</formula>
    </cfRule>
    <cfRule type="expression" dxfId="1138" priority="69">
      <formula>WEEKDAY(S12+2)=1</formula>
    </cfRule>
    <cfRule type="expression" dxfId="1137" priority="70">
      <formula>WEEKDAY(S12+2)=7</formula>
    </cfRule>
  </conditionalFormatting>
  <conditionalFormatting sqref="V16 V20 V24 V28">
    <cfRule type="cellIs" dxfId="1136" priority="3" operator="notEqual">
      <formula>31</formula>
    </cfRule>
    <cfRule type="expression" dxfId="1135" priority="8">
      <formula>WEEKDAY(S16+3)=1</formula>
    </cfRule>
    <cfRule type="expression" dxfId="1134" priority="65">
      <formula>WEEKDAY(S16+3)=7</formula>
    </cfRule>
  </conditionalFormatting>
  <conditionalFormatting sqref="G14 G18 G22 G26">
    <cfRule type="expression" dxfId="1133" priority="63">
      <formula>WEEKDAY(G14)=1</formula>
    </cfRule>
    <cfRule type="expression" dxfId="1132" priority="64">
      <formula>WEEKDAY(G14)=7</formula>
    </cfRule>
  </conditionalFormatting>
  <conditionalFormatting sqref="I14 I18 I22 I26">
    <cfRule type="expression" dxfId="1131" priority="61">
      <formula>WEEKDAY(I14)=0</formula>
    </cfRule>
    <cfRule type="expression" dxfId="1130" priority="62">
      <formula>WEEKDAY(I14)=7</formula>
    </cfRule>
  </conditionalFormatting>
  <conditionalFormatting sqref="H14 H18 H22 H26">
    <cfRule type="expression" dxfId="1129" priority="59">
      <formula>WEEKDAY(H14)=1</formula>
    </cfRule>
    <cfRule type="expression" dxfId="1128" priority="60">
      <formula>WEEKDAY(H14)=7</formula>
    </cfRule>
  </conditionalFormatting>
  <conditionalFormatting sqref="J14 J18 J22 J26">
    <cfRule type="expression" dxfId="1127" priority="57">
      <formula>WEEKDAY(J14)=1</formula>
    </cfRule>
    <cfRule type="expression" dxfId="1126" priority="58">
      <formula>WEEKDAY(J14)=7</formula>
    </cfRule>
  </conditionalFormatting>
  <conditionalFormatting sqref="K14 K18 K22 K26">
    <cfRule type="expression" dxfId="1125" priority="55">
      <formula>WEEKDAY(K14)=1</formula>
    </cfRule>
    <cfRule type="expression" dxfId="1124" priority="56">
      <formula>WEEKDAY(K14)=7</formula>
    </cfRule>
  </conditionalFormatting>
  <conditionalFormatting sqref="L14 L18 L22 L26">
    <cfRule type="expression" dxfId="1123" priority="53">
      <formula>WEEKDAY(L14)=1</formula>
    </cfRule>
    <cfRule type="expression" dxfId="1122" priority="54">
      <formula>WEEKDAY(L14)=7</formula>
    </cfRule>
  </conditionalFormatting>
  <conditionalFormatting sqref="M14 M18 M22 M26">
    <cfRule type="expression" dxfId="1121" priority="51">
      <formula>WEEKDAY(M14)=1</formula>
    </cfRule>
    <cfRule type="expression" dxfId="1120" priority="52">
      <formula>WEEKDAY(M14)=7</formula>
    </cfRule>
  </conditionalFormatting>
  <conditionalFormatting sqref="N14 N18 N22 N26">
    <cfRule type="expression" dxfId="1119" priority="49">
      <formula>WEEKDAY(N14)=1</formula>
    </cfRule>
    <cfRule type="expression" dxfId="1118" priority="50">
      <formula>WEEKDAY(N14)=7</formula>
    </cfRule>
  </conditionalFormatting>
  <conditionalFormatting sqref="O14 O18 O22 O26">
    <cfRule type="expression" dxfId="1117" priority="47">
      <formula>WEEKDAY(O14)=1</formula>
    </cfRule>
    <cfRule type="expression" dxfId="1116" priority="48">
      <formula>WEEKDAY(O14)=7</formula>
    </cfRule>
  </conditionalFormatting>
  <conditionalFormatting sqref="P14 P18 P22 P26">
    <cfRule type="expression" dxfId="1115" priority="45">
      <formula>WEEKDAY(P14)=1</formula>
    </cfRule>
    <cfRule type="expression" dxfId="1114" priority="46">
      <formula>WEEKDAY(P14)=7</formula>
    </cfRule>
  </conditionalFormatting>
  <conditionalFormatting sqref="Q14 Q18 Q22 Q26">
    <cfRule type="expression" dxfId="1113" priority="43">
      <formula>WEEKDAY(Q14)=1</formula>
    </cfRule>
    <cfRule type="expression" dxfId="1112" priority="44">
      <formula>WEEKDAY(Q14)=7</formula>
    </cfRule>
  </conditionalFormatting>
  <conditionalFormatting sqref="R14 R18 R22 R26">
    <cfRule type="expression" dxfId="1111" priority="41">
      <formula>WEEKDAY(R14)=1</formula>
    </cfRule>
    <cfRule type="expression" dxfId="1110" priority="42">
      <formula>WEEKDAY(R14)=7</formula>
    </cfRule>
  </conditionalFormatting>
  <conditionalFormatting sqref="S14 S18 S22 S26">
    <cfRule type="expression" dxfId="1109" priority="39">
      <formula>WEEKDAY(S14)=1</formula>
    </cfRule>
    <cfRule type="expression" dxfId="1108" priority="40">
      <formula>WEEKDAY(S14)=7</formula>
    </cfRule>
  </conditionalFormatting>
  <conditionalFormatting sqref="T14 T18 T22 T26">
    <cfRule type="expression" dxfId="1107" priority="37">
      <formula>WEEKDAY(T14)=1</formula>
    </cfRule>
    <cfRule type="expression" dxfId="1106" priority="38">
      <formula>WEEKDAY(T14)=7</formula>
    </cfRule>
  </conditionalFormatting>
  <conditionalFormatting sqref="U14 U18 U22 U26">
    <cfRule type="expression" dxfId="1105" priority="35">
      <formula>WEEKDAY(U14)=1</formula>
    </cfRule>
    <cfRule type="expression" dxfId="1104" priority="36">
      <formula>WEEKDAY(U14)=7</formula>
    </cfRule>
  </conditionalFormatting>
  <conditionalFormatting sqref="G16 G20 G24 G28">
    <cfRule type="expression" dxfId="1103" priority="33">
      <formula>WEEKDAY(G16)=1</formula>
    </cfRule>
    <cfRule type="expression" dxfId="1102" priority="34">
      <formula>WEEKDAY(G16)=7</formula>
    </cfRule>
  </conditionalFormatting>
  <conditionalFormatting sqref="H16 H20 H24 H28">
    <cfRule type="expression" dxfId="1101" priority="31">
      <formula>WEEKDAY(H16)=1</formula>
    </cfRule>
    <cfRule type="expression" dxfId="1100" priority="32">
      <formula>WEEKDAY(H16)=7</formula>
    </cfRule>
  </conditionalFormatting>
  <conditionalFormatting sqref="I16 I20 I24 I28">
    <cfRule type="expression" dxfId="1099" priority="29">
      <formula>WEEKDAY(I16)=1</formula>
    </cfRule>
    <cfRule type="expression" dxfId="1098" priority="30">
      <formula>WEEKDAY(I16)=7</formula>
    </cfRule>
  </conditionalFormatting>
  <conditionalFormatting sqref="J16 J20 J24 J28">
    <cfRule type="expression" dxfId="1097" priority="27">
      <formula>WEEKDAY(J16)=1</formula>
    </cfRule>
    <cfRule type="expression" dxfId="1096" priority="28">
      <formula>WEEKDAY(J16)=7</formula>
    </cfRule>
  </conditionalFormatting>
  <conditionalFormatting sqref="K16 K20 K24 K28">
    <cfRule type="expression" dxfId="1095" priority="25">
      <formula>WEEKDAY(K16)=1</formula>
    </cfRule>
    <cfRule type="expression" dxfId="1094" priority="26">
      <formula>WEEKDAY(K16)=7</formula>
    </cfRule>
  </conditionalFormatting>
  <conditionalFormatting sqref="L16 L20 L24 L28">
    <cfRule type="expression" dxfId="1093" priority="23">
      <formula>WEEKDAY(L16)=1</formula>
    </cfRule>
    <cfRule type="expression" dxfId="1092" priority="24">
      <formula>WEEKDAY(L16)=7</formula>
    </cfRule>
  </conditionalFormatting>
  <conditionalFormatting sqref="M16 M20 M24 M28">
    <cfRule type="expression" dxfId="1091" priority="21">
      <formula>WEEKDAY(M16)=1</formula>
    </cfRule>
    <cfRule type="expression" dxfId="1090" priority="22">
      <formula>WEEKDAY(M16)=7</formula>
    </cfRule>
  </conditionalFormatting>
  <conditionalFormatting sqref="N16 N20 N24 N28">
    <cfRule type="expression" dxfId="1089" priority="19">
      <formula>WEEKDAY(N16)=1</formula>
    </cfRule>
    <cfRule type="expression" dxfId="1088" priority="20">
      <formula>WEEKDAY(N16)=7</formula>
    </cfRule>
  </conditionalFormatting>
  <conditionalFormatting sqref="O16 O20 O24 O28">
    <cfRule type="expression" dxfId="1087" priority="17">
      <formula>WEEKDAY(O16)=1</formula>
    </cfRule>
    <cfRule type="expression" dxfId="1086" priority="18">
      <formula>WEEKDAY(O16)=7</formula>
    </cfRule>
  </conditionalFormatting>
  <conditionalFormatting sqref="P16 P20 P24 P28">
    <cfRule type="expression" dxfId="1085" priority="15">
      <formula>WEEKDAY(P16)=1</formula>
    </cfRule>
    <cfRule type="expression" dxfId="1084" priority="16">
      <formula>WEEKDAY(P16)=7</formula>
    </cfRule>
  </conditionalFormatting>
  <conditionalFormatting sqref="Q16 Q20 Q24 Q28">
    <cfRule type="expression" dxfId="1083" priority="13">
      <formula>WEEKDAY(Q16)=1</formula>
    </cfRule>
    <cfRule type="expression" dxfId="1082" priority="14">
      <formula>WEEKDAY(Q16)=7</formula>
    </cfRule>
  </conditionalFormatting>
  <conditionalFormatting sqref="R16 R20 R24 R28">
    <cfRule type="expression" dxfId="1081" priority="11">
      <formula>WEEKDAY(R16)=1</formula>
    </cfRule>
    <cfRule type="expression" dxfId="1080" priority="12">
      <formula>WEEKDAY(R16)=7</formula>
    </cfRule>
  </conditionalFormatting>
  <conditionalFormatting sqref="S16 S20 S24 S28">
    <cfRule type="expression" dxfId="1079" priority="9">
      <formula>WEEKDAY(S16)=1</formula>
    </cfRule>
    <cfRule type="expression" dxfId="1078" priority="10">
      <formula>WEEKDAY(S16)=7</formula>
    </cfRule>
  </conditionalFormatting>
  <conditionalFormatting sqref="T16 T20 T24 T28">
    <cfRule type="cellIs" dxfId="1077" priority="1" operator="notEqual">
      <formula>29</formula>
    </cfRule>
    <cfRule type="expression" dxfId="1076" priority="6">
      <formula>WEEKDAY(S16+1)=1</formula>
    </cfRule>
    <cfRule type="expression" dxfId="1075" priority="7">
      <formula>WEEKDAY(S16+1)=7</formula>
    </cfRule>
  </conditionalFormatting>
  <conditionalFormatting sqref="U16 U20 U24 U28">
    <cfRule type="cellIs" dxfId="1074" priority="2" operator="notEqual">
      <formula>30</formula>
    </cfRule>
    <cfRule type="expression" dxfId="1073" priority="4">
      <formula>WEEKDAY(S16+2)=1</formula>
    </cfRule>
    <cfRule type="expression" dxfId="1072" priority="5">
      <formula>WEEKDAY(S16+2)=7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29"/>
  <sheetViews>
    <sheetView workbookViewId="0">
      <selection activeCell="B2" sqref="B2:C2"/>
    </sheetView>
  </sheetViews>
  <sheetFormatPr defaultRowHeight="13.5" x14ac:dyDescent="0.1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7.25" style="1" customWidth="1"/>
    <col min="24" max="24" width="5.12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24" x14ac:dyDescent="0.15">
      <c r="B1" s="57"/>
      <c r="C1" s="25"/>
      <c r="D1" s="25"/>
      <c r="E1" s="25"/>
      <c r="F1" s="25"/>
      <c r="G1" s="25"/>
      <c r="H1" s="25"/>
      <c r="I1" s="25"/>
      <c r="J1" s="25" t="s">
        <v>9</v>
      </c>
      <c r="K1" s="25"/>
      <c r="L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2.5" customHeight="1" x14ac:dyDescent="0.15">
      <c r="B2" s="126" t="str">
        <f>'5月'!B2</f>
        <v>校区</v>
      </c>
      <c r="C2" s="126"/>
      <c r="D2" s="127">
        <f>EDATE('5月'!D2,3)</f>
        <v>43313</v>
      </c>
      <c r="E2" s="127"/>
      <c r="F2" s="127"/>
      <c r="G2" s="127"/>
      <c r="H2" s="27"/>
      <c r="I2" s="25"/>
      <c r="J2" s="25"/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2.75" customHeight="1" x14ac:dyDescent="0.2">
      <c r="A3" s="2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 customHeight="1" x14ac:dyDescent="0.15">
      <c r="A4" s="2"/>
      <c r="B4" s="16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Q4" s="121" t="s">
        <v>21</v>
      </c>
      <c r="R4" s="121"/>
      <c r="S4" s="121"/>
      <c r="T4" s="121"/>
      <c r="U4" s="121"/>
      <c r="V4" s="121"/>
      <c r="W4" s="121"/>
      <c r="X4" s="56"/>
    </row>
    <row r="5" spans="1:24" ht="20.25" customHeight="1" x14ac:dyDescent="0.15">
      <c r="A5" s="2"/>
      <c r="B5" s="2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122" t="s">
        <v>20</v>
      </c>
      <c r="R5" s="122"/>
      <c r="S5" s="122"/>
      <c r="T5" s="122"/>
      <c r="U5" s="122"/>
      <c r="V5" s="122"/>
      <c r="W5" s="58" t="s">
        <v>10</v>
      </c>
      <c r="X5" s="28"/>
    </row>
    <row r="6" spans="1:24" x14ac:dyDescent="0.15">
      <c r="A6" s="2"/>
      <c r="B6" s="2"/>
      <c r="C6" s="2"/>
      <c r="D6" s="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 x14ac:dyDescent="0.15">
      <c r="A7" s="3"/>
      <c r="B7" s="73" t="s">
        <v>0</v>
      </c>
      <c r="C7" s="8"/>
      <c r="D7" s="76" t="s">
        <v>1</v>
      </c>
      <c r="E7" s="77"/>
      <c r="F7" s="77"/>
      <c r="G7" s="78" t="s">
        <v>2</v>
      </c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80"/>
      <c r="W7" s="62" t="s">
        <v>8</v>
      </c>
      <c r="X7" s="63"/>
    </row>
    <row r="8" spans="1:24" ht="15.75" customHeight="1" x14ac:dyDescent="0.15">
      <c r="A8" s="9"/>
      <c r="B8" s="74"/>
      <c r="C8" s="10"/>
      <c r="D8" s="7" t="s">
        <v>3</v>
      </c>
      <c r="E8" s="11" t="s">
        <v>4</v>
      </c>
      <c r="F8" s="11" t="s">
        <v>6</v>
      </c>
      <c r="G8" s="81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3"/>
      <c r="W8" s="64"/>
      <c r="X8" s="65"/>
    </row>
    <row r="9" spans="1:24" ht="15.75" customHeight="1" x14ac:dyDescent="0.15">
      <c r="A9" s="5"/>
      <c r="B9" s="75"/>
      <c r="C9" s="6"/>
      <c r="D9" s="68" t="s">
        <v>5</v>
      </c>
      <c r="E9" s="69"/>
      <c r="F9" s="69"/>
      <c r="G9" s="84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6"/>
      <c r="W9" s="66"/>
      <c r="X9" s="67"/>
    </row>
    <row r="10" spans="1:24" ht="14.25" customHeight="1" x14ac:dyDescent="0.15">
      <c r="A10" s="103"/>
      <c r="B10" s="105"/>
      <c r="C10" s="107"/>
      <c r="D10" s="108"/>
      <c r="E10" s="110" t="s">
        <v>4</v>
      </c>
      <c r="F10" s="112">
        <f>ROUND(SUM(G11:U11,G13:V13),0)</f>
        <v>0</v>
      </c>
      <c r="G10" s="34">
        <f>IF($D$2&lt;&gt;"",DATE(YEAR($D$2),MONTH($D$2),1),"")</f>
        <v>43313</v>
      </c>
      <c r="H10" s="20">
        <f>G10+1</f>
        <v>43314</v>
      </c>
      <c r="I10" s="20">
        <f t="shared" ref="I10:U10" si="0">H10+1</f>
        <v>43315</v>
      </c>
      <c r="J10" s="20">
        <f>I10+1</f>
        <v>43316</v>
      </c>
      <c r="K10" s="20">
        <f t="shared" si="0"/>
        <v>43317</v>
      </c>
      <c r="L10" s="20">
        <f t="shared" si="0"/>
        <v>43318</v>
      </c>
      <c r="M10" s="20">
        <f t="shared" si="0"/>
        <v>43319</v>
      </c>
      <c r="N10" s="20">
        <f t="shared" si="0"/>
        <v>43320</v>
      </c>
      <c r="O10" s="20">
        <f t="shared" si="0"/>
        <v>43321</v>
      </c>
      <c r="P10" s="20">
        <f t="shared" si="0"/>
        <v>43322</v>
      </c>
      <c r="Q10" s="20">
        <f t="shared" si="0"/>
        <v>43323</v>
      </c>
      <c r="R10" s="20">
        <f t="shared" si="0"/>
        <v>43324</v>
      </c>
      <c r="S10" s="20">
        <f t="shared" si="0"/>
        <v>43325</v>
      </c>
      <c r="T10" s="20">
        <f t="shared" si="0"/>
        <v>43326</v>
      </c>
      <c r="U10" s="20">
        <f t="shared" si="0"/>
        <v>43327</v>
      </c>
      <c r="V10" s="19"/>
      <c r="W10" s="87"/>
      <c r="X10" s="88"/>
    </row>
    <row r="11" spans="1:24" ht="25.5" customHeight="1" x14ac:dyDescent="0.15">
      <c r="A11" s="104"/>
      <c r="B11" s="106"/>
      <c r="C11" s="95"/>
      <c r="D11" s="109"/>
      <c r="E11" s="111"/>
      <c r="F11" s="113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32"/>
      <c r="V11" s="37"/>
      <c r="W11" s="89"/>
      <c r="X11" s="90"/>
    </row>
    <row r="12" spans="1:24" ht="14.25" customHeight="1" x14ac:dyDescent="0.15">
      <c r="A12" s="17"/>
      <c r="B12" s="93"/>
      <c r="C12" s="95"/>
      <c r="D12" s="97">
        <f>IFERROR(D10*F10,"")</f>
        <v>0</v>
      </c>
      <c r="E12" s="98"/>
      <c r="F12" s="99"/>
      <c r="G12" s="34">
        <f>U10+1</f>
        <v>43328</v>
      </c>
      <c r="H12" s="20">
        <f>G12+1</f>
        <v>43329</v>
      </c>
      <c r="I12" s="20">
        <f t="shared" ref="I12:R12" si="1">H12+1</f>
        <v>43330</v>
      </c>
      <c r="J12" s="20">
        <f t="shared" si="1"/>
        <v>43331</v>
      </c>
      <c r="K12" s="20">
        <f t="shared" si="1"/>
        <v>43332</v>
      </c>
      <c r="L12" s="20">
        <f t="shared" si="1"/>
        <v>43333</v>
      </c>
      <c r="M12" s="20">
        <f t="shared" si="1"/>
        <v>43334</v>
      </c>
      <c r="N12" s="20">
        <f t="shared" si="1"/>
        <v>43335</v>
      </c>
      <c r="O12" s="20">
        <f t="shared" si="1"/>
        <v>43336</v>
      </c>
      <c r="P12" s="20">
        <f t="shared" si="1"/>
        <v>43337</v>
      </c>
      <c r="Q12" s="20">
        <f t="shared" si="1"/>
        <v>43338</v>
      </c>
      <c r="R12" s="20">
        <f t="shared" si="1"/>
        <v>43339</v>
      </c>
      <c r="S12" s="20">
        <f>R12+1</f>
        <v>43340</v>
      </c>
      <c r="T12" s="29">
        <f>DAY(S12+1)</f>
        <v>29</v>
      </c>
      <c r="U12" s="36">
        <f>DAY(S12+2)</f>
        <v>30</v>
      </c>
      <c r="V12" s="35">
        <f>DAY(S12+3)</f>
        <v>31</v>
      </c>
      <c r="W12" s="89"/>
      <c r="X12" s="90"/>
    </row>
    <row r="13" spans="1:24" ht="25.5" customHeight="1" x14ac:dyDescent="0.15">
      <c r="A13" s="18"/>
      <c r="B13" s="94"/>
      <c r="C13" s="96"/>
      <c r="D13" s="100"/>
      <c r="E13" s="101"/>
      <c r="F13" s="102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4"/>
      <c r="W13" s="91"/>
      <c r="X13" s="92"/>
    </row>
    <row r="14" spans="1:24" ht="14.25" customHeight="1" x14ac:dyDescent="0.15">
      <c r="A14" s="103"/>
      <c r="B14" s="105"/>
      <c r="C14" s="107"/>
      <c r="D14" s="108"/>
      <c r="E14" s="110" t="s">
        <v>4</v>
      </c>
      <c r="F14" s="112">
        <f t="shared" ref="F14" si="2">ROUND(SUM(G15:U15,G17:V17),0)</f>
        <v>0</v>
      </c>
      <c r="G14" s="34">
        <f t="shared" ref="G14" si="3">IF($D$2&lt;&gt;"",DATE(YEAR($D$2),MONTH($D$2),1),"")</f>
        <v>43313</v>
      </c>
      <c r="H14" s="20">
        <f t="shared" ref="H14:U14" si="4">G14+1</f>
        <v>43314</v>
      </c>
      <c r="I14" s="20">
        <f t="shared" si="4"/>
        <v>43315</v>
      </c>
      <c r="J14" s="20">
        <f t="shared" si="4"/>
        <v>43316</v>
      </c>
      <c r="K14" s="20">
        <f t="shared" si="4"/>
        <v>43317</v>
      </c>
      <c r="L14" s="20">
        <f t="shared" si="4"/>
        <v>43318</v>
      </c>
      <c r="M14" s="20">
        <f t="shared" si="4"/>
        <v>43319</v>
      </c>
      <c r="N14" s="20">
        <f t="shared" si="4"/>
        <v>43320</v>
      </c>
      <c r="O14" s="20">
        <f t="shared" si="4"/>
        <v>43321</v>
      </c>
      <c r="P14" s="20">
        <f t="shared" si="4"/>
        <v>43322</v>
      </c>
      <c r="Q14" s="20">
        <f t="shared" si="4"/>
        <v>43323</v>
      </c>
      <c r="R14" s="20">
        <f t="shared" si="4"/>
        <v>43324</v>
      </c>
      <c r="S14" s="20">
        <f t="shared" si="4"/>
        <v>43325</v>
      </c>
      <c r="T14" s="20">
        <f t="shared" si="4"/>
        <v>43326</v>
      </c>
      <c r="U14" s="20">
        <f t="shared" si="4"/>
        <v>43327</v>
      </c>
      <c r="V14" s="19"/>
      <c r="W14" s="115"/>
      <c r="X14" s="116"/>
    </row>
    <row r="15" spans="1:24" ht="25.5" customHeight="1" x14ac:dyDescent="0.15">
      <c r="A15" s="104"/>
      <c r="B15" s="106"/>
      <c r="C15" s="95"/>
      <c r="D15" s="109"/>
      <c r="E15" s="111"/>
      <c r="F15" s="113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3"/>
      <c r="W15" s="117"/>
      <c r="X15" s="118"/>
    </row>
    <row r="16" spans="1:24" ht="14.25" customHeight="1" x14ac:dyDescent="0.15">
      <c r="A16" s="17"/>
      <c r="B16" s="93"/>
      <c r="C16" s="95"/>
      <c r="D16" s="97">
        <f t="shared" ref="D16" si="5">IFERROR(D14*F14,"")</f>
        <v>0</v>
      </c>
      <c r="E16" s="98"/>
      <c r="F16" s="99"/>
      <c r="G16" s="34">
        <f t="shared" ref="G16" si="6">U14+1</f>
        <v>43328</v>
      </c>
      <c r="H16" s="20">
        <f t="shared" ref="H16:S16" si="7">G16+1</f>
        <v>43329</v>
      </c>
      <c r="I16" s="20">
        <f t="shared" si="7"/>
        <v>43330</v>
      </c>
      <c r="J16" s="20">
        <f t="shared" si="7"/>
        <v>43331</v>
      </c>
      <c r="K16" s="20">
        <f t="shared" si="7"/>
        <v>43332</v>
      </c>
      <c r="L16" s="20">
        <f t="shared" si="7"/>
        <v>43333</v>
      </c>
      <c r="M16" s="20">
        <f t="shared" si="7"/>
        <v>43334</v>
      </c>
      <c r="N16" s="20">
        <f t="shared" si="7"/>
        <v>43335</v>
      </c>
      <c r="O16" s="20">
        <f t="shared" si="7"/>
        <v>43336</v>
      </c>
      <c r="P16" s="20">
        <f t="shared" si="7"/>
        <v>43337</v>
      </c>
      <c r="Q16" s="20">
        <f t="shared" si="7"/>
        <v>43338</v>
      </c>
      <c r="R16" s="20">
        <f t="shared" si="7"/>
        <v>43339</v>
      </c>
      <c r="S16" s="20">
        <f t="shared" si="7"/>
        <v>43340</v>
      </c>
      <c r="T16" s="29">
        <f t="shared" ref="T16" si="8">DAY(S16+1)</f>
        <v>29</v>
      </c>
      <c r="U16" s="36">
        <f t="shared" ref="U16" si="9">DAY(S16+2)</f>
        <v>30</v>
      </c>
      <c r="V16" s="35">
        <f t="shared" ref="V16" si="10">DAY(S16+3)</f>
        <v>31</v>
      </c>
      <c r="W16" s="117"/>
      <c r="X16" s="118"/>
    </row>
    <row r="17" spans="1:24" ht="25.5" customHeight="1" x14ac:dyDescent="0.15">
      <c r="A17" s="18"/>
      <c r="B17" s="94"/>
      <c r="C17" s="96"/>
      <c r="D17" s="100"/>
      <c r="E17" s="101"/>
      <c r="F17" s="102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4"/>
      <c r="W17" s="119"/>
      <c r="X17" s="120"/>
    </row>
    <row r="18" spans="1:24" ht="14.25" customHeight="1" x14ac:dyDescent="0.15">
      <c r="A18" s="103"/>
      <c r="B18" s="105"/>
      <c r="C18" s="107"/>
      <c r="D18" s="108"/>
      <c r="E18" s="110" t="s">
        <v>4</v>
      </c>
      <c r="F18" s="112">
        <f t="shared" ref="F18" si="11">ROUND(SUM(G19:U19,G21:V21),0)</f>
        <v>0</v>
      </c>
      <c r="G18" s="34">
        <f t="shared" ref="G18" si="12">IF($D$2&lt;&gt;"",DATE(YEAR($D$2),MONTH($D$2),1),"")</f>
        <v>43313</v>
      </c>
      <c r="H18" s="20">
        <f t="shared" ref="H18:U18" si="13">G18+1</f>
        <v>43314</v>
      </c>
      <c r="I18" s="20">
        <f t="shared" si="13"/>
        <v>43315</v>
      </c>
      <c r="J18" s="20">
        <f t="shared" si="13"/>
        <v>43316</v>
      </c>
      <c r="K18" s="20">
        <f t="shared" si="13"/>
        <v>43317</v>
      </c>
      <c r="L18" s="20">
        <f t="shared" si="13"/>
        <v>43318</v>
      </c>
      <c r="M18" s="20">
        <f t="shared" si="13"/>
        <v>43319</v>
      </c>
      <c r="N18" s="20">
        <f t="shared" si="13"/>
        <v>43320</v>
      </c>
      <c r="O18" s="20">
        <f t="shared" si="13"/>
        <v>43321</v>
      </c>
      <c r="P18" s="20">
        <f t="shared" si="13"/>
        <v>43322</v>
      </c>
      <c r="Q18" s="20">
        <f t="shared" si="13"/>
        <v>43323</v>
      </c>
      <c r="R18" s="20">
        <f t="shared" si="13"/>
        <v>43324</v>
      </c>
      <c r="S18" s="20">
        <f t="shared" si="13"/>
        <v>43325</v>
      </c>
      <c r="T18" s="20">
        <f t="shared" si="13"/>
        <v>43326</v>
      </c>
      <c r="U18" s="20">
        <f t="shared" si="13"/>
        <v>43327</v>
      </c>
      <c r="V18" s="19"/>
      <c r="W18" s="115"/>
      <c r="X18" s="116"/>
    </row>
    <row r="19" spans="1:24" ht="25.5" customHeight="1" x14ac:dyDescent="0.15">
      <c r="A19" s="104"/>
      <c r="B19" s="106"/>
      <c r="C19" s="95"/>
      <c r="D19" s="109"/>
      <c r="E19" s="111"/>
      <c r="F19" s="113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3"/>
      <c r="W19" s="117"/>
      <c r="X19" s="118"/>
    </row>
    <row r="20" spans="1:24" ht="14.25" customHeight="1" x14ac:dyDescent="0.15">
      <c r="A20" s="17"/>
      <c r="B20" s="93"/>
      <c r="C20" s="95"/>
      <c r="D20" s="97">
        <f t="shared" ref="D20" si="14">IFERROR(D18*F18,"")</f>
        <v>0</v>
      </c>
      <c r="E20" s="98"/>
      <c r="F20" s="99"/>
      <c r="G20" s="34">
        <f t="shared" ref="G20" si="15">U18+1</f>
        <v>43328</v>
      </c>
      <c r="H20" s="20">
        <f t="shared" ref="H20:S20" si="16">G20+1</f>
        <v>43329</v>
      </c>
      <c r="I20" s="20">
        <f t="shared" si="16"/>
        <v>43330</v>
      </c>
      <c r="J20" s="20">
        <f t="shared" si="16"/>
        <v>43331</v>
      </c>
      <c r="K20" s="20">
        <f t="shared" si="16"/>
        <v>43332</v>
      </c>
      <c r="L20" s="20">
        <f t="shared" si="16"/>
        <v>43333</v>
      </c>
      <c r="M20" s="20">
        <f t="shared" si="16"/>
        <v>43334</v>
      </c>
      <c r="N20" s="20">
        <f t="shared" si="16"/>
        <v>43335</v>
      </c>
      <c r="O20" s="20">
        <f t="shared" si="16"/>
        <v>43336</v>
      </c>
      <c r="P20" s="20">
        <f t="shared" si="16"/>
        <v>43337</v>
      </c>
      <c r="Q20" s="20">
        <f t="shared" si="16"/>
        <v>43338</v>
      </c>
      <c r="R20" s="20">
        <f t="shared" si="16"/>
        <v>43339</v>
      </c>
      <c r="S20" s="20">
        <f t="shared" si="16"/>
        <v>43340</v>
      </c>
      <c r="T20" s="29">
        <f t="shared" ref="T20" si="17">DAY(S20+1)</f>
        <v>29</v>
      </c>
      <c r="U20" s="36">
        <f t="shared" ref="U20" si="18">DAY(S20+2)</f>
        <v>30</v>
      </c>
      <c r="V20" s="35">
        <f t="shared" ref="V20" si="19">DAY(S20+3)</f>
        <v>31</v>
      </c>
      <c r="W20" s="117"/>
      <c r="X20" s="118"/>
    </row>
    <row r="21" spans="1:24" ht="25.5" customHeight="1" x14ac:dyDescent="0.15">
      <c r="A21" s="18"/>
      <c r="B21" s="94"/>
      <c r="C21" s="96"/>
      <c r="D21" s="100"/>
      <c r="E21" s="101"/>
      <c r="F21" s="102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4"/>
      <c r="W21" s="119"/>
      <c r="X21" s="120"/>
    </row>
    <row r="22" spans="1:24" ht="14.25" customHeight="1" x14ac:dyDescent="0.15">
      <c r="A22" s="103"/>
      <c r="B22" s="105"/>
      <c r="C22" s="107"/>
      <c r="D22" s="108"/>
      <c r="E22" s="110" t="s">
        <v>4</v>
      </c>
      <c r="F22" s="112">
        <f t="shared" ref="F22" si="20">ROUND(SUM(G23:U23,G25:V25),0)</f>
        <v>0</v>
      </c>
      <c r="G22" s="34">
        <f t="shared" ref="G22" si="21">IF($D$2&lt;&gt;"",DATE(YEAR($D$2),MONTH($D$2),1),"")</f>
        <v>43313</v>
      </c>
      <c r="H22" s="20">
        <f t="shared" ref="H22:U22" si="22">G22+1</f>
        <v>43314</v>
      </c>
      <c r="I22" s="20">
        <f t="shared" si="22"/>
        <v>43315</v>
      </c>
      <c r="J22" s="20">
        <f t="shared" si="22"/>
        <v>43316</v>
      </c>
      <c r="K22" s="20">
        <f t="shared" si="22"/>
        <v>43317</v>
      </c>
      <c r="L22" s="20">
        <f t="shared" si="22"/>
        <v>43318</v>
      </c>
      <c r="M22" s="20">
        <f t="shared" si="22"/>
        <v>43319</v>
      </c>
      <c r="N22" s="20">
        <f t="shared" si="22"/>
        <v>43320</v>
      </c>
      <c r="O22" s="20">
        <f t="shared" si="22"/>
        <v>43321</v>
      </c>
      <c r="P22" s="20">
        <f t="shared" si="22"/>
        <v>43322</v>
      </c>
      <c r="Q22" s="20">
        <f t="shared" si="22"/>
        <v>43323</v>
      </c>
      <c r="R22" s="20">
        <f t="shared" si="22"/>
        <v>43324</v>
      </c>
      <c r="S22" s="20">
        <f t="shared" si="22"/>
        <v>43325</v>
      </c>
      <c r="T22" s="20">
        <f t="shared" si="22"/>
        <v>43326</v>
      </c>
      <c r="U22" s="20">
        <f t="shared" si="22"/>
        <v>43327</v>
      </c>
      <c r="V22" s="19"/>
      <c r="W22" s="115"/>
      <c r="X22" s="116"/>
    </row>
    <row r="23" spans="1:24" ht="25.5" customHeight="1" x14ac:dyDescent="0.15">
      <c r="A23" s="104"/>
      <c r="B23" s="106"/>
      <c r="C23" s="95"/>
      <c r="D23" s="109"/>
      <c r="E23" s="111"/>
      <c r="F23" s="113"/>
      <c r="G23" s="3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3"/>
      <c r="W23" s="117"/>
      <c r="X23" s="118"/>
    </row>
    <row r="24" spans="1:24" ht="14.25" customHeight="1" x14ac:dyDescent="0.15">
      <c r="A24" s="17"/>
      <c r="B24" s="93"/>
      <c r="C24" s="95"/>
      <c r="D24" s="97">
        <f t="shared" ref="D24" si="23">IFERROR(D22*F22,"")</f>
        <v>0</v>
      </c>
      <c r="E24" s="98"/>
      <c r="F24" s="99"/>
      <c r="G24" s="34">
        <f t="shared" ref="G24" si="24">U22+1</f>
        <v>43328</v>
      </c>
      <c r="H24" s="20">
        <f t="shared" ref="H24:S24" si="25">G24+1</f>
        <v>43329</v>
      </c>
      <c r="I24" s="20">
        <f t="shared" si="25"/>
        <v>43330</v>
      </c>
      <c r="J24" s="20">
        <f t="shared" si="25"/>
        <v>43331</v>
      </c>
      <c r="K24" s="20">
        <f t="shared" si="25"/>
        <v>43332</v>
      </c>
      <c r="L24" s="20">
        <f t="shared" si="25"/>
        <v>43333</v>
      </c>
      <c r="M24" s="20">
        <f t="shared" si="25"/>
        <v>43334</v>
      </c>
      <c r="N24" s="20">
        <f t="shared" si="25"/>
        <v>43335</v>
      </c>
      <c r="O24" s="20">
        <f t="shared" si="25"/>
        <v>43336</v>
      </c>
      <c r="P24" s="20">
        <f t="shared" si="25"/>
        <v>43337</v>
      </c>
      <c r="Q24" s="20">
        <f t="shared" si="25"/>
        <v>43338</v>
      </c>
      <c r="R24" s="20">
        <f t="shared" si="25"/>
        <v>43339</v>
      </c>
      <c r="S24" s="20">
        <f t="shared" si="25"/>
        <v>43340</v>
      </c>
      <c r="T24" s="29">
        <f t="shared" ref="T24" si="26">DAY(S24+1)</f>
        <v>29</v>
      </c>
      <c r="U24" s="36">
        <f t="shared" ref="U24" si="27">DAY(S24+2)</f>
        <v>30</v>
      </c>
      <c r="V24" s="35">
        <f t="shared" ref="V24" si="28">DAY(S24+3)</f>
        <v>31</v>
      </c>
      <c r="W24" s="117"/>
      <c r="X24" s="118"/>
    </row>
    <row r="25" spans="1:24" ht="25.5" customHeight="1" x14ac:dyDescent="0.15">
      <c r="A25" s="18"/>
      <c r="B25" s="94"/>
      <c r="C25" s="96"/>
      <c r="D25" s="100"/>
      <c r="E25" s="101"/>
      <c r="F25" s="102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4"/>
      <c r="W25" s="119"/>
      <c r="X25" s="120"/>
    </row>
    <row r="26" spans="1:24" ht="14.25" customHeight="1" x14ac:dyDescent="0.15">
      <c r="A26" s="103"/>
      <c r="B26" s="105"/>
      <c r="C26" s="107"/>
      <c r="D26" s="108"/>
      <c r="E26" s="110" t="s">
        <v>4</v>
      </c>
      <c r="F26" s="112">
        <f t="shared" ref="F26" si="29">ROUND(SUM(G27:U27,G29:V29),0)</f>
        <v>0</v>
      </c>
      <c r="G26" s="34">
        <f t="shared" ref="G26" si="30">IF($D$2&lt;&gt;"",DATE(YEAR($D$2),MONTH($D$2),1),"")</f>
        <v>43313</v>
      </c>
      <c r="H26" s="20">
        <f t="shared" ref="H26:U26" si="31">G26+1</f>
        <v>43314</v>
      </c>
      <c r="I26" s="20">
        <f t="shared" si="31"/>
        <v>43315</v>
      </c>
      <c r="J26" s="20">
        <f t="shared" si="31"/>
        <v>43316</v>
      </c>
      <c r="K26" s="20">
        <f t="shared" si="31"/>
        <v>43317</v>
      </c>
      <c r="L26" s="20">
        <f t="shared" si="31"/>
        <v>43318</v>
      </c>
      <c r="M26" s="20">
        <f t="shared" si="31"/>
        <v>43319</v>
      </c>
      <c r="N26" s="20">
        <f t="shared" si="31"/>
        <v>43320</v>
      </c>
      <c r="O26" s="20">
        <f t="shared" si="31"/>
        <v>43321</v>
      </c>
      <c r="P26" s="20">
        <f t="shared" si="31"/>
        <v>43322</v>
      </c>
      <c r="Q26" s="20">
        <f t="shared" si="31"/>
        <v>43323</v>
      </c>
      <c r="R26" s="20">
        <f t="shared" si="31"/>
        <v>43324</v>
      </c>
      <c r="S26" s="20">
        <f t="shared" si="31"/>
        <v>43325</v>
      </c>
      <c r="T26" s="20">
        <f t="shared" si="31"/>
        <v>43326</v>
      </c>
      <c r="U26" s="20">
        <f t="shared" si="31"/>
        <v>43327</v>
      </c>
      <c r="V26" s="19"/>
      <c r="W26" s="115"/>
      <c r="X26" s="116"/>
    </row>
    <row r="27" spans="1:24" ht="25.5" customHeight="1" x14ac:dyDescent="0.15">
      <c r="A27" s="104"/>
      <c r="B27" s="106"/>
      <c r="C27" s="95"/>
      <c r="D27" s="109"/>
      <c r="E27" s="111"/>
      <c r="F27" s="113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3"/>
      <c r="W27" s="117"/>
      <c r="X27" s="118"/>
    </row>
    <row r="28" spans="1:24" ht="14.25" customHeight="1" x14ac:dyDescent="0.15">
      <c r="A28" s="17"/>
      <c r="B28" s="93"/>
      <c r="C28" s="95"/>
      <c r="D28" s="97">
        <f t="shared" ref="D28" si="32">IFERROR(D26*F26,"")</f>
        <v>0</v>
      </c>
      <c r="E28" s="98"/>
      <c r="F28" s="99"/>
      <c r="G28" s="34">
        <f t="shared" ref="G28" si="33">U26+1</f>
        <v>43328</v>
      </c>
      <c r="H28" s="20">
        <f t="shared" ref="H28:S28" si="34">G28+1</f>
        <v>43329</v>
      </c>
      <c r="I28" s="20">
        <f t="shared" si="34"/>
        <v>43330</v>
      </c>
      <c r="J28" s="20">
        <f t="shared" si="34"/>
        <v>43331</v>
      </c>
      <c r="K28" s="20">
        <f t="shared" si="34"/>
        <v>43332</v>
      </c>
      <c r="L28" s="20">
        <f t="shared" si="34"/>
        <v>43333</v>
      </c>
      <c r="M28" s="20">
        <f t="shared" si="34"/>
        <v>43334</v>
      </c>
      <c r="N28" s="20">
        <f t="shared" si="34"/>
        <v>43335</v>
      </c>
      <c r="O28" s="20">
        <f t="shared" si="34"/>
        <v>43336</v>
      </c>
      <c r="P28" s="20">
        <f t="shared" si="34"/>
        <v>43337</v>
      </c>
      <c r="Q28" s="20">
        <f t="shared" si="34"/>
        <v>43338</v>
      </c>
      <c r="R28" s="20">
        <f t="shared" si="34"/>
        <v>43339</v>
      </c>
      <c r="S28" s="20">
        <f t="shared" si="34"/>
        <v>43340</v>
      </c>
      <c r="T28" s="29">
        <f t="shared" ref="T28" si="35">DAY(S28+1)</f>
        <v>29</v>
      </c>
      <c r="U28" s="36">
        <f t="shared" ref="U28" si="36">DAY(S28+2)</f>
        <v>30</v>
      </c>
      <c r="V28" s="35">
        <f t="shared" ref="V28" si="37">DAY(S28+3)</f>
        <v>31</v>
      </c>
      <c r="W28" s="117"/>
      <c r="X28" s="118"/>
    </row>
    <row r="29" spans="1:24" ht="25.5" customHeight="1" x14ac:dyDescent="0.15">
      <c r="A29" s="18"/>
      <c r="B29" s="94"/>
      <c r="C29" s="96"/>
      <c r="D29" s="100"/>
      <c r="E29" s="101"/>
      <c r="F29" s="102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4"/>
      <c r="W29" s="119"/>
      <c r="X29" s="120"/>
    </row>
  </sheetData>
  <mergeCells count="59">
    <mergeCell ref="W26:X29"/>
    <mergeCell ref="B28:B29"/>
    <mergeCell ref="C28:C29"/>
    <mergeCell ref="D28:F29"/>
    <mergeCell ref="Q4:W4"/>
    <mergeCell ref="W22:X25"/>
    <mergeCell ref="B24:B25"/>
    <mergeCell ref="C24:C25"/>
    <mergeCell ref="D24:F25"/>
    <mergeCell ref="F26:F27"/>
    <mergeCell ref="W18:X21"/>
    <mergeCell ref="B20:B21"/>
    <mergeCell ref="C20:C21"/>
    <mergeCell ref="D20:F21"/>
    <mergeCell ref="F22:F23"/>
    <mergeCell ref="W14:X17"/>
    <mergeCell ref="A26:A27"/>
    <mergeCell ref="B26:B27"/>
    <mergeCell ref="C26:C27"/>
    <mergeCell ref="D26:D27"/>
    <mergeCell ref="E26:E27"/>
    <mergeCell ref="A22:A23"/>
    <mergeCell ref="B22:B23"/>
    <mergeCell ref="C22:C23"/>
    <mergeCell ref="D22:D23"/>
    <mergeCell ref="E22:E23"/>
    <mergeCell ref="B16:B17"/>
    <mergeCell ref="C16:C17"/>
    <mergeCell ref="D16:F17"/>
    <mergeCell ref="A18:A19"/>
    <mergeCell ref="B18:B19"/>
    <mergeCell ref="C18:C19"/>
    <mergeCell ref="D18:D19"/>
    <mergeCell ref="E18:E19"/>
    <mergeCell ref="F18:F19"/>
    <mergeCell ref="W10:X13"/>
    <mergeCell ref="B12:B13"/>
    <mergeCell ref="C12:C13"/>
    <mergeCell ref="D12:F13"/>
    <mergeCell ref="A14:A15"/>
    <mergeCell ref="B14:B15"/>
    <mergeCell ref="C14:C15"/>
    <mergeCell ref="D14:D15"/>
    <mergeCell ref="E14:E15"/>
    <mergeCell ref="F14:F15"/>
    <mergeCell ref="A10:A11"/>
    <mergeCell ref="B10:B11"/>
    <mergeCell ref="C10:C11"/>
    <mergeCell ref="D10:D11"/>
    <mergeCell ref="E10:E11"/>
    <mergeCell ref="F10:F11"/>
    <mergeCell ref="W7:X9"/>
    <mergeCell ref="D9:F9"/>
    <mergeCell ref="B2:C2"/>
    <mergeCell ref="D2:G2"/>
    <mergeCell ref="B7:B9"/>
    <mergeCell ref="D7:F7"/>
    <mergeCell ref="G7:V9"/>
    <mergeCell ref="Q5:V5"/>
  </mergeCells>
  <phoneticPr fontId="1"/>
  <conditionalFormatting sqref="D12">
    <cfRule type="cellIs" dxfId="1071" priority="134" operator="equal">
      <formula>0</formula>
    </cfRule>
  </conditionalFormatting>
  <conditionalFormatting sqref="F10">
    <cfRule type="cellIs" dxfId="1070" priority="133" stopIfTrue="1" operator="equal">
      <formula>0</formula>
    </cfRule>
  </conditionalFormatting>
  <conditionalFormatting sqref="V12">
    <cfRule type="cellIs" dxfId="1069" priority="68" operator="notEqual">
      <formula>31</formula>
    </cfRule>
    <cfRule type="expression" dxfId="1068" priority="73">
      <formula>WEEKDAY(S12+3)=1</formula>
    </cfRule>
    <cfRule type="expression" dxfId="1067" priority="132">
      <formula>WEEKDAY(S12+3)=7</formula>
    </cfRule>
  </conditionalFormatting>
  <conditionalFormatting sqref="D16 D20 D24 D28">
    <cfRule type="cellIs" dxfId="1066" priority="131" operator="equal">
      <formula>0</formula>
    </cfRule>
  </conditionalFormatting>
  <conditionalFormatting sqref="F14 F18 F22 F26">
    <cfRule type="cellIs" dxfId="1065" priority="130" stopIfTrue="1" operator="equal">
      <formula>0</formula>
    </cfRule>
  </conditionalFormatting>
  <conditionalFormatting sqref="G10">
    <cfRule type="expression" dxfId="1064" priority="128">
      <formula>WEEKDAY(G10)=1</formula>
    </cfRule>
    <cfRule type="expression" dxfId="1063" priority="129">
      <formula>WEEKDAY(G10)=7</formula>
    </cfRule>
  </conditionalFormatting>
  <conditionalFormatting sqref="I10">
    <cfRule type="expression" dxfId="1062" priority="126">
      <formula>WEEKDAY(I10)=0</formula>
    </cfRule>
    <cfRule type="expression" dxfId="1061" priority="127">
      <formula>WEEKDAY(I10)=7</formula>
    </cfRule>
  </conditionalFormatting>
  <conditionalFormatting sqref="H10">
    <cfRule type="expression" dxfId="1060" priority="124">
      <formula>WEEKDAY(H10)=1</formula>
    </cfRule>
    <cfRule type="expression" dxfId="1059" priority="125">
      <formula>WEEKDAY(H10)=7</formula>
    </cfRule>
  </conditionalFormatting>
  <conditionalFormatting sqref="J10">
    <cfRule type="expression" dxfId="1058" priority="122">
      <formula>WEEKDAY(J10)=1</formula>
    </cfRule>
    <cfRule type="expression" dxfId="1057" priority="123">
      <formula>WEEKDAY(J10)=7</formula>
    </cfRule>
  </conditionalFormatting>
  <conditionalFormatting sqref="K10">
    <cfRule type="expression" dxfId="1056" priority="120">
      <formula>WEEKDAY(K10)=1</formula>
    </cfRule>
    <cfRule type="expression" dxfId="1055" priority="121">
      <formula>WEEKDAY(K10)=7</formula>
    </cfRule>
  </conditionalFormatting>
  <conditionalFormatting sqref="L10">
    <cfRule type="expression" dxfId="1054" priority="118">
      <formula>WEEKDAY(L10)=1</formula>
    </cfRule>
    <cfRule type="expression" dxfId="1053" priority="119">
      <formula>WEEKDAY(L10)=7</formula>
    </cfRule>
  </conditionalFormatting>
  <conditionalFormatting sqref="M10">
    <cfRule type="expression" dxfId="1052" priority="116">
      <formula>WEEKDAY(M10)=1</formula>
    </cfRule>
    <cfRule type="expression" dxfId="1051" priority="117">
      <formula>WEEKDAY(M10)=7</formula>
    </cfRule>
  </conditionalFormatting>
  <conditionalFormatting sqref="N10">
    <cfRule type="expression" dxfId="1050" priority="114">
      <formula>WEEKDAY(N10)=1</formula>
    </cfRule>
    <cfRule type="expression" dxfId="1049" priority="115">
      <formula>WEEKDAY(N10)=7</formula>
    </cfRule>
  </conditionalFormatting>
  <conditionalFormatting sqref="O10">
    <cfRule type="expression" dxfId="1048" priority="112">
      <formula>WEEKDAY(O10)=1</formula>
    </cfRule>
    <cfRule type="expression" dxfId="1047" priority="113">
      <formula>WEEKDAY(O10)=7</formula>
    </cfRule>
  </conditionalFormatting>
  <conditionalFormatting sqref="P10">
    <cfRule type="expression" dxfId="1046" priority="110">
      <formula>WEEKDAY(P10)=1</formula>
    </cfRule>
    <cfRule type="expression" dxfId="1045" priority="111">
      <formula>WEEKDAY(P10)=7</formula>
    </cfRule>
  </conditionalFormatting>
  <conditionalFormatting sqref="Q10">
    <cfRule type="expression" dxfId="1044" priority="108">
      <formula>WEEKDAY(Q10)=1</formula>
    </cfRule>
    <cfRule type="expression" dxfId="1043" priority="109">
      <formula>WEEKDAY(Q10)=7</formula>
    </cfRule>
  </conditionalFormatting>
  <conditionalFormatting sqref="R10">
    <cfRule type="expression" dxfId="1042" priority="106">
      <formula>WEEKDAY(R10)=1</formula>
    </cfRule>
    <cfRule type="expression" dxfId="1041" priority="107">
      <formula>WEEKDAY(R10)=7</formula>
    </cfRule>
  </conditionalFormatting>
  <conditionalFormatting sqref="S10">
    <cfRule type="expression" dxfId="1040" priority="104">
      <formula>WEEKDAY(S10)=1</formula>
    </cfRule>
    <cfRule type="expression" dxfId="1039" priority="105">
      <formula>WEEKDAY(S10)=7</formula>
    </cfRule>
  </conditionalFormatting>
  <conditionalFormatting sqref="T10">
    <cfRule type="expression" dxfId="1038" priority="102">
      <formula>WEEKDAY(T10)=1</formula>
    </cfRule>
    <cfRule type="expression" dxfId="1037" priority="103">
      <formula>WEEKDAY(T10)=7</formula>
    </cfRule>
  </conditionalFormatting>
  <conditionalFormatting sqref="U10">
    <cfRule type="expression" dxfId="1036" priority="100">
      <formula>WEEKDAY(U10)=1</formula>
    </cfRule>
    <cfRule type="expression" dxfId="1035" priority="101">
      <formula>WEEKDAY(U10)=7</formula>
    </cfRule>
  </conditionalFormatting>
  <conditionalFormatting sqref="G12">
    <cfRule type="expression" dxfId="1034" priority="98">
      <formula>WEEKDAY(G12)=1</formula>
    </cfRule>
    <cfRule type="expression" dxfId="1033" priority="99">
      <formula>WEEKDAY(G12)=7</formula>
    </cfRule>
  </conditionalFormatting>
  <conditionalFormatting sqref="H12">
    <cfRule type="expression" dxfId="1032" priority="96">
      <formula>WEEKDAY(H12)=1</formula>
    </cfRule>
    <cfRule type="expression" dxfId="1031" priority="97">
      <formula>WEEKDAY(H12)=7</formula>
    </cfRule>
  </conditionalFormatting>
  <conditionalFormatting sqref="I12">
    <cfRule type="expression" dxfId="1030" priority="94">
      <formula>WEEKDAY(I12)=1</formula>
    </cfRule>
    <cfRule type="expression" dxfId="1029" priority="95">
      <formula>WEEKDAY(I12)=7</formula>
    </cfRule>
  </conditionalFormatting>
  <conditionalFormatting sqref="J12">
    <cfRule type="expression" dxfId="1028" priority="92">
      <formula>WEEKDAY(J12)=1</formula>
    </cfRule>
    <cfRule type="expression" dxfId="1027" priority="93">
      <formula>WEEKDAY(J12)=7</formula>
    </cfRule>
  </conditionalFormatting>
  <conditionalFormatting sqref="K12">
    <cfRule type="expression" dxfId="1026" priority="90">
      <formula>WEEKDAY(K12)=1</formula>
    </cfRule>
    <cfRule type="expression" dxfId="1025" priority="91">
      <formula>WEEKDAY(K12)=7</formula>
    </cfRule>
  </conditionalFormatting>
  <conditionalFormatting sqref="L12">
    <cfRule type="expression" dxfId="1024" priority="88">
      <formula>WEEKDAY(L12)=1</formula>
    </cfRule>
    <cfRule type="expression" dxfId="1023" priority="89">
      <formula>WEEKDAY(L12)=7</formula>
    </cfRule>
  </conditionalFormatting>
  <conditionalFormatting sqref="M12">
    <cfRule type="expression" dxfId="1022" priority="86">
      <formula>WEEKDAY(M12)=1</formula>
    </cfRule>
    <cfRule type="expression" dxfId="1021" priority="87">
      <formula>WEEKDAY(M12)=7</formula>
    </cfRule>
  </conditionalFormatting>
  <conditionalFormatting sqref="N12">
    <cfRule type="expression" dxfId="1020" priority="84">
      <formula>WEEKDAY(N12)=1</formula>
    </cfRule>
    <cfRule type="expression" dxfId="1019" priority="85">
      <formula>WEEKDAY(N12)=7</formula>
    </cfRule>
  </conditionalFormatting>
  <conditionalFormatting sqref="O12">
    <cfRule type="expression" dxfId="1018" priority="82">
      <formula>WEEKDAY(O12)=1</formula>
    </cfRule>
    <cfRule type="expression" dxfId="1017" priority="83">
      <formula>WEEKDAY(O12)=7</formula>
    </cfRule>
  </conditionalFormatting>
  <conditionalFormatting sqref="P12">
    <cfRule type="expression" dxfId="1016" priority="80">
      <formula>WEEKDAY(P12)=1</formula>
    </cfRule>
    <cfRule type="expression" dxfId="1015" priority="81">
      <formula>WEEKDAY(P12)=7</formula>
    </cfRule>
  </conditionalFormatting>
  <conditionalFormatting sqref="Q12">
    <cfRule type="expression" dxfId="1014" priority="78">
      <formula>WEEKDAY(Q12)=1</formula>
    </cfRule>
    <cfRule type="expression" dxfId="1013" priority="79">
      <formula>WEEKDAY(Q12)=7</formula>
    </cfRule>
  </conditionalFormatting>
  <conditionalFormatting sqref="R12">
    <cfRule type="expression" dxfId="1012" priority="76">
      <formula>WEEKDAY(R12)=1</formula>
    </cfRule>
    <cfRule type="expression" dxfId="1011" priority="77">
      <formula>WEEKDAY(R12)=7</formula>
    </cfRule>
  </conditionalFormatting>
  <conditionalFormatting sqref="S12">
    <cfRule type="expression" dxfId="1010" priority="74">
      <formula>WEEKDAY(S12)=1</formula>
    </cfRule>
    <cfRule type="expression" dxfId="1009" priority="75">
      <formula>WEEKDAY(S12)=7</formula>
    </cfRule>
  </conditionalFormatting>
  <conditionalFormatting sqref="T12">
    <cfRule type="cellIs" dxfId="1008" priority="66" operator="notEqual">
      <formula>29</formula>
    </cfRule>
    <cfRule type="expression" dxfId="1007" priority="71">
      <formula>WEEKDAY(S12+1)=1</formula>
    </cfRule>
    <cfRule type="expression" dxfId="1006" priority="72">
      <formula>WEEKDAY(S12+1)=7</formula>
    </cfRule>
  </conditionalFormatting>
  <conditionalFormatting sqref="U12">
    <cfRule type="cellIs" dxfId="1005" priority="67" operator="notEqual">
      <formula>30</formula>
    </cfRule>
    <cfRule type="expression" dxfId="1004" priority="69">
      <formula>WEEKDAY(S12+2)=1</formula>
    </cfRule>
    <cfRule type="expression" dxfId="1003" priority="70">
      <formula>WEEKDAY(S12+2)=7</formula>
    </cfRule>
  </conditionalFormatting>
  <conditionalFormatting sqref="V16 V20 V24 V28">
    <cfRule type="cellIs" dxfId="1002" priority="3" operator="notEqual">
      <formula>31</formula>
    </cfRule>
    <cfRule type="expression" dxfId="1001" priority="8">
      <formula>WEEKDAY(S16+3)=1</formula>
    </cfRule>
    <cfRule type="expression" dxfId="1000" priority="65">
      <formula>WEEKDAY(S16+3)=7</formula>
    </cfRule>
  </conditionalFormatting>
  <conditionalFormatting sqref="G14 G18 G22 G26">
    <cfRule type="expression" dxfId="999" priority="63">
      <formula>WEEKDAY(G14)=1</formula>
    </cfRule>
    <cfRule type="expression" dxfId="998" priority="64">
      <formula>WEEKDAY(G14)=7</formula>
    </cfRule>
  </conditionalFormatting>
  <conditionalFormatting sqref="I14 I18 I22 I26">
    <cfRule type="expression" dxfId="997" priority="61">
      <formula>WEEKDAY(I14)=0</formula>
    </cfRule>
    <cfRule type="expression" dxfId="996" priority="62">
      <formula>WEEKDAY(I14)=7</formula>
    </cfRule>
  </conditionalFormatting>
  <conditionalFormatting sqref="H14 H18 H22 H26">
    <cfRule type="expression" dxfId="995" priority="59">
      <formula>WEEKDAY(H14)=1</formula>
    </cfRule>
    <cfRule type="expression" dxfId="994" priority="60">
      <formula>WEEKDAY(H14)=7</formula>
    </cfRule>
  </conditionalFormatting>
  <conditionalFormatting sqref="J14 J18 J22 J26">
    <cfRule type="expression" dxfId="993" priority="57">
      <formula>WEEKDAY(J14)=1</formula>
    </cfRule>
    <cfRule type="expression" dxfId="992" priority="58">
      <formula>WEEKDAY(J14)=7</formula>
    </cfRule>
  </conditionalFormatting>
  <conditionalFormatting sqref="K14 K18 K22 K26">
    <cfRule type="expression" dxfId="991" priority="55">
      <formula>WEEKDAY(K14)=1</formula>
    </cfRule>
    <cfRule type="expression" dxfId="990" priority="56">
      <formula>WEEKDAY(K14)=7</formula>
    </cfRule>
  </conditionalFormatting>
  <conditionalFormatting sqref="L14 L18 L22 L26">
    <cfRule type="expression" dxfId="989" priority="53">
      <formula>WEEKDAY(L14)=1</formula>
    </cfRule>
    <cfRule type="expression" dxfId="988" priority="54">
      <formula>WEEKDAY(L14)=7</formula>
    </cfRule>
  </conditionalFormatting>
  <conditionalFormatting sqref="M14 M18 M22 M26">
    <cfRule type="expression" dxfId="987" priority="51">
      <formula>WEEKDAY(M14)=1</formula>
    </cfRule>
    <cfRule type="expression" dxfId="986" priority="52">
      <formula>WEEKDAY(M14)=7</formula>
    </cfRule>
  </conditionalFormatting>
  <conditionalFormatting sqref="N14 N18 N22 N26">
    <cfRule type="expression" dxfId="985" priority="49">
      <formula>WEEKDAY(N14)=1</formula>
    </cfRule>
    <cfRule type="expression" dxfId="984" priority="50">
      <formula>WEEKDAY(N14)=7</formula>
    </cfRule>
  </conditionalFormatting>
  <conditionalFormatting sqref="O14 O18 O22 O26">
    <cfRule type="expression" dxfId="983" priority="47">
      <formula>WEEKDAY(O14)=1</formula>
    </cfRule>
    <cfRule type="expression" dxfId="982" priority="48">
      <formula>WEEKDAY(O14)=7</formula>
    </cfRule>
  </conditionalFormatting>
  <conditionalFormatting sqref="P14 P18 P22 P26">
    <cfRule type="expression" dxfId="981" priority="45">
      <formula>WEEKDAY(P14)=1</formula>
    </cfRule>
    <cfRule type="expression" dxfId="980" priority="46">
      <formula>WEEKDAY(P14)=7</formula>
    </cfRule>
  </conditionalFormatting>
  <conditionalFormatting sqref="Q14 Q18 Q22 Q26">
    <cfRule type="expression" dxfId="979" priority="43">
      <formula>WEEKDAY(Q14)=1</formula>
    </cfRule>
    <cfRule type="expression" dxfId="978" priority="44">
      <formula>WEEKDAY(Q14)=7</formula>
    </cfRule>
  </conditionalFormatting>
  <conditionalFormatting sqref="R14 R18 R22 R26">
    <cfRule type="expression" dxfId="977" priority="41">
      <formula>WEEKDAY(R14)=1</formula>
    </cfRule>
    <cfRule type="expression" dxfId="976" priority="42">
      <formula>WEEKDAY(R14)=7</formula>
    </cfRule>
  </conditionalFormatting>
  <conditionalFormatting sqref="S14 S18 S22 S26">
    <cfRule type="expression" dxfId="975" priority="39">
      <formula>WEEKDAY(S14)=1</formula>
    </cfRule>
    <cfRule type="expression" dxfId="974" priority="40">
      <formula>WEEKDAY(S14)=7</formula>
    </cfRule>
  </conditionalFormatting>
  <conditionalFormatting sqref="T14 T18 T22 T26">
    <cfRule type="expression" dxfId="973" priority="37">
      <formula>WEEKDAY(T14)=1</formula>
    </cfRule>
    <cfRule type="expression" dxfId="972" priority="38">
      <formula>WEEKDAY(T14)=7</formula>
    </cfRule>
  </conditionalFormatting>
  <conditionalFormatting sqref="U14 U18 U22 U26">
    <cfRule type="expression" dxfId="971" priority="35">
      <formula>WEEKDAY(U14)=1</formula>
    </cfRule>
    <cfRule type="expression" dxfId="970" priority="36">
      <formula>WEEKDAY(U14)=7</formula>
    </cfRule>
  </conditionalFormatting>
  <conditionalFormatting sqref="G16 G20 G24 G28">
    <cfRule type="expression" dxfId="969" priority="33">
      <formula>WEEKDAY(G16)=1</formula>
    </cfRule>
    <cfRule type="expression" dxfId="968" priority="34">
      <formula>WEEKDAY(G16)=7</formula>
    </cfRule>
  </conditionalFormatting>
  <conditionalFormatting sqref="H16 H20 H24 H28">
    <cfRule type="expression" dxfId="967" priority="31">
      <formula>WEEKDAY(H16)=1</formula>
    </cfRule>
    <cfRule type="expression" dxfId="966" priority="32">
      <formula>WEEKDAY(H16)=7</formula>
    </cfRule>
  </conditionalFormatting>
  <conditionalFormatting sqref="I16 I20 I24 I28">
    <cfRule type="expression" dxfId="965" priority="29">
      <formula>WEEKDAY(I16)=1</formula>
    </cfRule>
    <cfRule type="expression" dxfId="964" priority="30">
      <formula>WEEKDAY(I16)=7</formula>
    </cfRule>
  </conditionalFormatting>
  <conditionalFormatting sqref="J16 J20 J24 J28">
    <cfRule type="expression" dxfId="963" priority="27">
      <formula>WEEKDAY(J16)=1</formula>
    </cfRule>
    <cfRule type="expression" dxfId="962" priority="28">
      <formula>WEEKDAY(J16)=7</formula>
    </cfRule>
  </conditionalFormatting>
  <conditionalFormatting sqref="K16 K20 K24 K28">
    <cfRule type="expression" dxfId="961" priority="25">
      <formula>WEEKDAY(K16)=1</formula>
    </cfRule>
    <cfRule type="expression" dxfId="960" priority="26">
      <formula>WEEKDAY(K16)=7</formula>
    </cfRule>
  </conditionalFormatting>
  <conditionalFormatting sqref="L16 L20 L24 L28">
    <cfRule type="expression" dxfId="959" priority="23">
      <formula>WEEKDAY(L16)=1</formula>
    </cfRule>
    <cfRule type="expression" dxfId="958" priority="24">
      <formula>WEEKDAY(L16)=7</formula>
    </cfRule>
  </conditionalFormatting>
  <conditionalFormatting sqref="M16 M20 M24 M28">
    <cfRule type="expression" dxfId="957" priority="21">
      <formula>WEEKDAY(M16)=1</formula>
    </cfRule>
    <cfRule type="expression" dxfId="956" priority="22">
      <formula>WEEKDAY(M16)=7</formula>
    </cfRule>
  </conditionalFormatting>
  <conditionalFormatting sqref="N16 N20 N24 N28">
    <cfRule type="expression" dxfId="955" priority="19">
      <formula>WEEKDAY(N16)=1</formula>
    </cfRule>
    <cfRule type="expression" dxfId="954" priority="20">
      <formula>WEEKDAY(N16)=7</formula>
    </cfRule>
  </conditionalFormatting>
  <conditionalFormatting sqref="O16 O20 O24 O28">
    <cfRule type="expression" dxfId="953" priority="17">
      <formula>WEEKDAY(O16)=1</formula>
    </cfRule>
    <cfRule type="expression" dxfId="952" priority="18">
      <formula>WEEKDAY(O16)=7</formula>
    </cfRule>
  </conditionalFormatting>
  <conditionalFormatting sqref="P16 P20 P24 P28">
    <cfRule type="expression" dxfId="951" priority="15">
      <formula>WEEKDAY(P16)=1</formula>
    </cfRule>
    <cfRule type="expression" dxfId="950" priority="16">
      <formula>WEEKDAY(P16)=7</formula>
    </cfRule>
  </conditionalFormatting>
  <conditionalFormatting sqref="Q16 Q20 Q24 Q28">
    <cfRule type="expression" dxfId="949" priority="13">
      <formula>WEEKDAY(Q16)=1</formula>
    </cfRule>
    <cfRule type="expression" dxfId="948" priority="14">
      <formula>WEEKDAY(Q16)=7</formula>
    </cfRule>
  </conditionalFormatting>
  <conditionalFormatting sqref="R16 R20 R24 R28">
    <cfRule type="expression" dxfId="947" priority="11">
      <formula>WEEKDAY(R16)=1</formula>
    </cfRule>
    <cfRule type="expression" dxfId="946" priority="12">
      <formula>WEEKDAY(R16)=7</formula>
    </cfRule>
  </conditionalFormatting>
  <conditionalFormatting sqref="S16 S20 S24 S28">
    <cfRule type="expression" dxfId="945" priority="9">
      <formula>WEEKDAY(S16)=1</formula>
    </cfRule>
    <cfRule type="expression" dxfId="944" priority="10">
      <formula>WEEKDAY(S16)=7</formula>
    </cfRule>
  </conditionalFormatting>
  <conditionalFormatting sqref="T16 T20 T24 T28">
    <cfRule type="cellIs" dxfId="943" priority="1" operator="notEqual">
      <formula>29</formula>
    </cfRule>
    <cfRule type="expression" dxfId="942" priority="6">
      <formula>WEEKDAY(S16+1)=1</formula>
    </cfRule>
    <cfRule type="expression" dxfId="941" priority="7">
      <formula>WEEKDAY(S16+1)=7</formula>
    </cfRule>
  </conditionalFormatting>
  <conditionalFormatting sqref="U16 U20 U24 U28">
    <cfRule type="cellIs" dxfId="940" priority="2" operator="notEqual">
      <formula>30</formula>
    </cfRule>
    <cfRule type="expression" dxfId="939" priority="4">
      <formula>WEEKDAY(S16+2)=1</formula>
    </cfRule>
    <cfRule type="expression" dxfId="938" priority="5">
      <formula>WEEKDAY(S16+2)=7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29"/>
  <sheetViews>
    <sheetView workbookViewId="0">
      <selection activeCell="B2" sqref="B2:C2"/>
    </sheetView>
  </sheetViews>
  <sheetFormatPr defaultRowHeight="13.5" x14ac:dyDescent="0.1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7.25" style="1" customWidth="1"/>
    <col min="24" max="24" width="5.12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24" x14ac:dyDescent="0.15">
      <c r="B1" s="61"/>
      <c r="C1" s="25"/>
      <c r="D1" s="25"/>
      <c r="E1" s="25"/>
      <c r="F1" s="25"/>
      <c r="G1" s="25"/>
      <c r="H1" s="25"/>
      <c r="I1" s="25"/>
      <c r="J1" s="25" t="s">
        <v>9</v>
      </c>
      <c r="K1" s="25"/>
      <c r="L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2.5" customHeight="1" x14ac:dyDescent="0.15">
      <c r="B2" s="126" t="str">
        <f>'5月'!B2</f>
        <v>校区</v>
      </c>
      <c r="C2" s="126"/>
      <c r="D2" s="127">
        <f>EDATE('5月'!D2,4)</f>
        <v>43344</v>
      </c>
      <c r="E2" s="127"/>
      <c r="F2" s="127"/>
      <c r="G2" s="127"/>
      <c r="H2" s="27"/>
      <c r="I2" s="25"/>
      <c r="J2" s="25"/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2.75" customHeight="1" x14ac:dyDescent="0.2">
      <c r="A3" s="2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 customHeight="1" x14ac:dyDescent="0.15">
      <c r="A4" s="2"/>
      <c r="B4" s="16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Q4" s="121" t="s">
        <v>21</v>
      </c>
      <c r="R4" s="121"/>
      <c r="S4" s="121"/>
      <c r="T4" s="121"/>
      <c r="U4" s="121"/>
      <c r="V4" s="121"/>
      <c r="W4" s="121"/>
      <c r="X4" s="56"/>
    </row>
    <row r="5" spans="1:24" ht="20.25" customHeight="1" x14ac:dyDescent="0.15">
      <c r="A5" s="2"/>
      <c r="B5" s="2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122" t="s">
        <v>20</v>
      </c>
      <c r="R5" s="122"/>
      <c r="S5" s="122"/>
      <c r="T5" s="122"/>
      <c r="U5" s="122"/>
      <c r="V5" s="122"/>
      <c r="W5" s="58" t="s">
        <v>10</v>
      </c>
      <c r="X5" s="28"/>
    </row>
    <row r="6" spans="1:24" x14ac:dyDescent="0.15">
      <c r="A6" s="2"/>
      <c r="B6" s="2"/>
      <c r="C6" s="2"/>
      <c r="D6" s="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 x14ac:dyDescent="0.15">
      <c r="A7" s="3"/>
      <c r="B7" s="73" t="s">
        <v>0</v>
      </c>
      <c r="C7" s="8"/>
      <c r="D7" s="76" t="s">
        <v>1</v>
      </c>
      <c r="E7" s="77"/>
      <c r="F7" s="77"/>
      <c r="G7" s="78" t="s">
        <v>2</v>
      </c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80"/>
      <c r="W7" s="62" t="s">
        <v>8</v>
      </c>
      <c r="X7" s="63"/>
    </row>
    <row r="8" spans="1:24" ht="15.75" customHeight="1" x14ac:dyDescent="0.15">
      <c r="A8" s="9"/>
      <c r="B8" s="74"/>
      <c r="C8" s="10"/>
      <c r="D8" s="7" t="s">
        <v>3</v>
      </c>
      <c r="E8" s="11" t="s">
        <v>4</v>
      </c>
      <c r="F8" s="11" t="s">
        <v>6</v>
      </c>
      <c r="G8" s="81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3"/>
      <c r="W8" s="64"/>
      <c r="X8" s="65"/>
    </row>
    <row r="9" spans="1:24" ht="15.75" customHeight="1" x14ac:dyDescent="0.15">
      <c r="A9" s="5"/>
      <c r="B9" s="75"/>
      <c r="C9" s="6"/>
      <c r="D9" s="68" t="s">
        <v>5</v>
      </c>
      <c r="E9" s="69"/>
      <c r="F9" s="69"/>
      <c r="G9" s="84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6"/>
      <c r="W9" s="66"/>
      <c r="X9" s="67"/>
    </row>
    <row r="10" spans="1:24" ht="14.25" customHeight="1" x14ac:dyDescent="0.15">
      <c r="A10" s="103"/>
      <c r="B10" s="105"/>
      <c r="C10" s="107"/>
      <c r="D10" s="108"/>
      <c r="E10" s="110" t="s">
        <v>4</v>
      </c>
      <c r="F10" s="112">
        <f>ROUND(SUM(G11:U11,G13:V13),0)</f>
        <v>0</v>
      </c>
      <c r="G10" s="34">
        <f>IF($D$2&lt;&gt;"",DATE(YEAR($D$2),MONTH($D$2),1),"")</f>
        <v>43344</v>
      </c>
      <c r="H10" s="20">
        <f>G10+1</f>
        <v>43345</v>
      </c>
      <c r="I10" s="20">
        <f t="shared" ref="I10:U10" si="0">H10+1</f>
        <v>43346</v>
      </c>
      <c r="J10" s="20">
        <f>I10+1</f>
        <v>43347</v>
      </c>
      <c r="K10" s="20">
        <f t="shared" si="0"/>
        <v>43348</v>
      </c>
      <c r="L10" s="20">
        <f t="shared" si="0"/>
        <v>43349</v>
      </c>
      <c r="M10" s="20">
        <f t="shared" si="0"/>
        <v>43350</v>
      </c>
      <c r="N10" s="20">
        <f t="shared" si="0"/>
        <v>43351</v>
      </c>
      <c r="O10" s="20">
        <f t="shared" si="0"/>
        <v>43352</v>
      </c>
      <c r="P10" s="20">
        <f t="shared" si="0"/>
        <v>43353</v>
      </c>
      <c r="Q10" s="20">
        <f t="shared" si="0"/>
        <v>43354</v>
      </c>
      <c r="R10" s="20">
        <f t="shared" si="0"/>
        <v>43355</v>
      </c>
      <c r="S10" s="20">
        <f t="shared" si="0"/>
        <v>43356</v>
      </c>
      <c r="T10" s="20">
        <f t="shared" si="0"/>
        <v>43357</v>
      </c>
      <c r="U10" s="20">
        <f t="shared" si="0"/>
        <v>43358</v>
      </c>
      <c r="V10" s="19"/>
      <c r="W10" s="87"/>
      <c r="X10" s="88"/>
    </row>
    <row r="11" spans="1:24" ht="25.5" customHeight="1" x14ac:dyDescent="0.15">
      <c r="A11" s="104"/>
      <c r="B11" s="106"/>
      <c r="C11" s="95"/>
      <c r="D11" s="109"/>
      <c r="E11" s="111"/>
      <c r="F11" s="113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32"/>
      <c r="V11" s="37"/>
      <c r="W11" s="89"/>
      <c r="X11" s="90"/>
    </row>
    <row r="12" spans="1:24" ht="14.25" customHeight="1" x14ac:dyDescent="0.15">
      <c r="A12" s="17"/>
      <c r="B12" s="93"/>
      <c r="C12" s="95"/>
      <c r="D12" s="97">
        <f>IFERROR(D10*F10,"")</f>
        <v>0</v>
      </c>
      <c r="E12" s="98"/>
      <c r="F12" s="99"/>
      <c r="G12" s="34">
        <f>U10+1</f>
        <v>43359</v>
      </c>
      <c r="H12" s="20">
        <f>G12+1</f>
        <v>43360</v>
      </c>
      <c r="I12" s="20">
        <f t="shared" ref="I12:R12" si="1">H12+1</f>
        <v>43361</v>
      </c>
      <c r="J12" s="20">
        <f t="shared" si="1"/>
        <v>43362</v>
      </c>
      <c r="K12" s="20">
        <f t="shared" si="1"/>
        <v>43363</v>
      </c>
      <c r="L12" s="20">
        <f t="shared" si="1"/>
        <v>43364</v>
      </c>
      <c r="M12" s="20">
        <f t="shared" si="1"/>
        <v>43365</v>
      </c>
      <c r="N12" s="20">
        <f t="shared" si="1"/>
        <v>43366</v>
      </c>
      <c r="O12" s="20">
        <f t="shared" si="1"/>
        <v>43367</v>
      </c>
      <c r="P12" s="20">
        <f t="shared" si="1"/>
        <v>43368</v>
      </c>
      <c r="Q12" s="20">
        <f t="shared" si="1"/>
        <v>43369</v>
      </c>
      <c r="R12" s="20">
        <f t="shared" si="1"/>
        <v>43370</v>
      </c>
      <c r="S12" s="20">
        <f>R12+1</f>
        <v>43371</v>
      </c>
      <c r="T12" s="29">
        <f>DAY(S12+1)</f>
        <v>29</v>
      </c>
      <c r="U12" s="36">
        <f>DAY(S12+2)</f>
        <v>30</v>
      </c>
      <c r="V12" s="35">
        <f>DAY(S12+3)</f>
        <v>1</v>
      </c>
      <c r="W12" s="89"/>
      <c r="X12" s="90"/>
    </row>
    <row r="13" spans="1:24" ht="25.5" customHeight="1" x14ac:dyDescent="0.15">
      <c r="A13" s="18"/>
      <c r="B13" s="94"/>
      <c r="C13" s="96"/>
      <c r="D13" s="100"/>
      <c r="E13" s="101"/>
      <c r="F13" s="102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4"/>
      <c r="W13" s="91"/>
      <c r="X13" s="92"/>
    </row>
    <row r="14" spans="1:24" ht="14.25" customHeight="1" x14ac:dyDescent="0.15">
      <c r="A14" s="103"/>
      <c r="B14" s="105"/>
      <c r="C14" s="107"/>
      <c r="D14" s="108"/>
      <c r="E14" s="110" t="s">
        <v>4</v>
      </c>
      <c r="F14" s="112">
        <f t="shared" ref="F14" si="2">ROUND(SUM(G15:U15,G17:V17),0)</f>
        <v>0</v>
      </c>
      <c r="G14" s="34">
        <f t="shared" ref="G14" si="3">IF($D$2&lt;&gt;"",DATE(YEAR($D$2),MONTH($D$2),1),"")</f>
        <v>43344</v>
      </c>
      <c r="H14" s="20">
        <f t="shared" ref="H14:U14" si="4">G14+1</f>
        <v>43345</v>
      </c>
      <c r="I14" s="20">
        <f t="shared" si="4"/>
        <v>43346</v>
      </c>
      <c r="J14" s="20">
        <f t="shared" si="4"/>
        <v>43347</v>
      </c>
      <c r="K14" s="20">
        <f t="shared" si="4"/>
        <v>43348</v>
      </c>
      <c r="L14" s="20">
        <f t="shared" si="4"/>
        <v>43349</v>
      </c>
      <c r="M14" s="20">
        <f t="shared" si="4"/>
        <v>43350</v>
      </c>
      <c r="N14" s="20">
        <f t="shared" si="4"/>
        <v>43351</v>
      </c>
      <c r="O14" s="20">
        <f t="shared" si="4"/>
        <v>43352</v>
      </c>
      <c r="P14" s="20">
        <f t="shared" si="4"/>
        <v>43353</v>
      </c>
      <c r="Q14" s="20">
        <f t="shared" si="4"/>
        <v>43354</v>
      </c>
      <c r="R14" s="20">
        <f t="shared" si="4"/>
        <v>43355</v>
      </c>
      <c r="S14" s="20">
        <f t="shared" si="4"/>
        <v>43356</v>
      </c>
      <c r="T14" s="20">
        <f t="shared" si="4"/>
        <v>43357</v>
      </c>
      <c r="U14" s="20">
        <f t="shared" si="4"/>
        <v>43358</v>
      </c>
      <c r="V14" s="19"/>
      <c r="W14" s="115"/>
      <c r="X14" s="116"/>
    </row>
    <row r="15" spans="1:24" ht="25.5" customHeight="1" x14ac:dyDescent="0.15">
      <c r="A15" s="104"/>
      <c r="B15" s="106"/>
      <c r="C15" s="95"/>
      <c r="D15" s="109"/>
      <c r="E15" s="111"/>
      <c r="F15" s="113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3"/>
      <c r="W15" s="117"/>
      <c r="X15" s="118"/>
    </row>
    <row r="16" spans="1:24" ht="14.25" customHeight="1" x14ac:dyDescent="0.15">
      <c r="A16" s="17"/>
      <c r="B16" s="93"/>
      <c r="C16" s="95"/>
      <c r="D16" s="97">
        <f t="shared" ref="D16" si="5">IFERROR(D14*F14,"")</f>
        <v>0</v>
      </c>
      <c r="E16" s="98"/>
      <c r="F16" s="99"/>
      <c r="G16" s="34">
        <f t="shared" ref="G16" si="6">U14+1</f>
        <v>43359</v>
      </c>
      <c r="H16" s="20">
        <f t="shared" ref="H16:S16" si="7">G16+1</f>
        <v>43360</v>
      </c>
      <c r="I16" s="20">
        <f t="shared" si="7"/>
        <v>43361</v>
      </c>
      <c r="J16" s="20">
        <f t="shared" si="7"/>
        <v>43362</v>
      </c>
      <c r="K16" s="20">
        <f t="shared" si="7"/>
        <v>43363</v>
      </c>
      <c r="L16" s="20">
        <f t="shared" si="7"/>
        <v>43364</v>
      </c>
      <c r="M16" s="20">
        <f t="shared" si="7"/>
        <v>43365</v>
      </c>
      <c r="N16" s="20">
        <f t="shared" si="7"/>
        <v>43366</v>
      </c>
      <c r="O16" s="20">
        <f t="shared" si="7"/>
        <v>43367</v>
      </c>
      <c r="P16" s="20">
        <f t="shared" si="7"/>
        <v>43368</v>
      </c>
      <c r="Q16" s="20">
        <f t="shared" si="7"/>
        <v>43369</v>
      </c>
      <c r="R16" s="20">
        <f t="shared" si="7"/>
        <v>43370</v>
      </c>
      <c r="S16" s="20">
        <f t="shared" si="7"/>
        <v>43371</v>
      </c>
      <c r="T16" s="29">
        <f t="shared" ref="T16" si="8">DAY(S16+1)</f>
        <v>29</v>
      </c>
      <c r="U16" s="36">
        <f t="shared" ref="U16" si="9">DAY(S16+2)</f>
        <v>30</v>
      </c>
      <c r="V16" s="35">
        <f t="shared" ref="V16" si="10">DAY(S16+3)</f>
        <v>1</v>
      </c>
      <c r="W16" s="117"/>
      <c r="X16" s="118"/>
    </row>
    <row r="17" spans="1:24" ht="25.5" customHeight="1" x14ac:dyDescent="0.15">
      <c r="A17" s="18"/>
      <c r="B17" s="94"/>
      <c r="C17" s="96"/>
      <c r="D17" s="100"/>
      <c r="E17" s="101"/>
      <c r="F17" s="102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4"/>
      <c r="W17" s="119"/>
      <c r="X17" s="120"/>
    </row>
    <row r="18" spans="1:24" ht="14.25" customHeight="1" x14ac:dyDescent="0.15">
      <c r="A18" s="103"/>
      <c r="B18" s="105"/>
      <c r="C18" s="107"/>
      <c r="D18" s="108"/>
      <c r="E18" s="110" t="s">
        <v>4</v>
      </c>
      <c r="F18" s="112">
        <f t="shared" ref="F18" si="11">ROUND(SUM(G19:U19,G21:V21),0)</f>
        <v>0</v>
      </c>
      <c r="G18" s="34">
        <f t="shared" ref="G18" si="12">IF($D$2&lt;&gt;"",DATE(YEAR($D$2),MONTH($D$2),1),"")</f>
        <v>43344</v>
      </c>
      <c r="H18" s="20">
        <f t="shared" ref="H18:U18" si="13">G18+1</f>
        <v>43345</v>
      </c>
      <c r="I18" s="20">
        <f t="shared" si="13"/>
        <v>43346</v>
      </c>
      <c r="J18" s="20">
        <f t="shared" si="13"/>
        <v>43347</v>
      </c>
      <c r="K18" s="20">
        <f t="shared" si="13"/>
        <v>43348</v>
      </c>
      <c r="L18" s="20">
        <f t="shared" si="13"/>
        <v>43349</v>
      </c>
      <c r="M18" s="20">
        <f t="shared" si="13"/>
        <v>43350</v>
      </c>
      <c r="N18" s="20">
        <f t="shared" si="13"/>
        <v>43351</v>
      </c>
      <c r="O18" s="20">
        <f t="shared" si="13"/>
        <v>43352</v>
      </c>
      <c r="P18" s="20">
        <f t="shared" si="13"/>
        <v>43353</v>
      </c>
      <c r="Q18" s="20">
        <f t="shared" si="13"/>
        <v>43354</v>
      </c>
      <c r="R18" s="20">
        <f t="shared" si="13"/>
        <v>43355</v>
      </c>
      <c r="S18" s="20">
        <f t="shared" si="13"/>
        <v>43356</v>
      </c>
      <c r="T18" s="20">
        <f t="shared" si="13"/>
        <v>43357</v>
      </c>
      <c r="U18" s="20">
        <f t="shared" si="13"/>
        <v>43358</v>
      </c>
      <c r="V18" s="19"/>
      <c r="W18" s="115"/>
      <c r="X18" s="116"/>
    </row>
    <row r="19" spans="1:24" ht="25.5" customHeight="1" x14ac:dyDescent="0.15">
      <c r="A19" s="104"/>
      <c r="B19" s="106"/>
      <c r="C19" s="95"/>
      <c r="D19" s="109"/>
      <c r="E19" s="111"/>
      <c r="F19" s="113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3"/>
      <c r="W19" s="117"/>
      <c r="X19" s="118"/>
    </row>
    <row r="20" spans="1:24" ht="14.25" customHeight="1" x14ac:dyDescent="0.15">
      <c r="A20" s="17"/>
      <c r="B20" s="93"/>
      <c r="C20" s="95"/>
      <c r="D20" s="97">
        <f t="shared" ref="D20" si="14">IFERROR(D18*F18,"")</f>
        <v>0</v>
      </c>
      <c r="E20" s="98"/>
      <c r="F20" s="99"/>
      <c r="G20" s="34">
        <f t="shared" ref="G20" si="15">U18+1</f>
        <v>43359</v>
      </c>
      <c r="H20" s="20">
        <f t="shared" ref="H20:S20" si="16">G20+1</f>
        <v>43360</v>
      </c>
      <c r="I20" s="20">
        <f t="shared" si="16"/>
        <v>43361</v>
      </c>
      <c r="J20" s="20">
        <f t="shared" si="16"/>
        <v>43362</v>
      </c>
      <c r="K20" s="20">
        <f t="shared" si="16"/>
        <v>43363</v>
      </c>
      <c r="L20" s="20">
        <f t="shared" si="16"/>
        <v>43364</v>
      </c>
      <c r="M20" s="20">
        <f t="shared" si="16"/>
        <v>43365</v>
      </c>
      <c r="N20" s="20">
        <f t="shared" si="16"/>
        <v>43366</v>
      </c>
      <c r="O20" s="20">
        <f t="shared" si="16"/>
        <v>43367</v>
      </c>
      <c r="P20" s="20">
        <f t="shared" si="16"/>
        <v>43368</v>
      </c>
      <c r="Q20" s="20">
        <f t="shared" si="16"/>
        <v>43369</v>
      </c>
      <c r="R20" s="20">
        <f t="shared" si="16"/>
        <v>43370</v>
      </c>
      <c r="S20" s="20">
        <f t="shared" si="16"/>
        <v>43371</v>
      </c>
      <c r="T20" s="29">
        <f t="shared" ref="T20" si="17">DAY(S20+1)</f>
        <v>29</v>
      </c>
      <c r="U20" s="36">
        <f t="shared" ref="U20" si="18">DAY(S20+2)</f>
        <v>30</v>
      </c>
      <c r="V20" s="35">
        <f t="shared" ref="V20" si="19">DAY(S20+3)</f>
        <v>1</v>
      </c>
      <c r="W20" s="117"/>
      <c r="X20" s="118"/>
    </row>
    <row r="21" spans="1:24" ht="25.5" customHeight="1" x14ac:dyDescent="0.15">
      <c r="A21" s="18"/>
      <c r="B21" s="94"/>
      <c r="C21" s="96"/>
      <c r="D21" s="100"/>
      <c r="E21" s="101"/>
      <c r="F21" s="102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4"/>
      <c r="W21" s="119"/>
      <c r="X21" s="120"/>
    </row>
    <row r="22" spans="1:24" ht="14.25" customHeight="1" x14ac:dyDescent="0.15">
      <c r="A22" s="103"/>
      <c r="B22" s="105"/>
      <c r="C22" s="107"/>
      <c r="D22" s="108"/>
      <c r="E22" s="110" t="s">
        <v>4</v>
      </c>
      <c r="F22" s="112">
        <f t="shared" ref="F22" si="20">ROUND(SUM(G23:U23,G25:V25),0)</f>
        <v>0</v>
      </c>
      <c r="G22" s="34">
        <f t="shared" ref="G22" si="21">IF($D$2&lt;&gt;"",DATE(YEAR($D$2),MONTH($D$2),1),"")</f>
        <v>43344</v>
      </c>
      <c r="H22" s="20">
        <f t="shared" ref="H22:U22" si="22">G22+1</f>
        <v>43345</v>
      </c>
      <c r="I22" s="20">
        <f t="shared" si="22"/>
        <v>43346</v>
      </c>
      <c r="J22" s="20">
        <f t="shared" si="22"/>
        <v>43347</v>
      </c>
      <c r="K22" s="20">
        <f t="shared" si="22"/>
        <v>43348</v>
      </c>
      <c r="L22" s="20">
        <f t="shared" si="22"/>
        <v>43349</v>
      </c>
      <c r="M22" s="20">
        <f t="shared" si="22"/>
        <v>43350</v>
      </c>
      <c r="N22" s="20">
        <f t="shared" si="22"/>
        <v>43351</v>
      </c>
      <c r="O22" s="20">
        <f t="shared" si="22"/>
        <v>43352</v>
      </c>
      <c r="P22" s="20">
        <f t="shared" si="22"/>
        <v>43353</v>
      </c>
      <c r="Q22" s="20">
        <f t="shared" si="22"/>
        <v>43354</v>
      </c>
      <c r="R22" s="20">
        <f t="shared" si="22"/>
        <v>43355</v>
      </c>
      <c r="S22" s="20">
        <f t="shared" si="22"/>
        <v>43356</v>
      </c>
      <c r="T22" s="20">
        <f t="shared" si="22"/>
        <v>43357</v>
      </c>
      <c r="U22" s="20">
        <f t="shared" si="22"/>
        <v>43358</v>
      </c>
      <c r="V22" s="19"/>
      <c r="W22" s="115"/>
      <c r="X22" s="116"/>
    </row>
    <row r="23" spans="1:24" ht="25.5" customHeight="1" x14ac:dyDescent="0.15">
      <c r="A23" s="104"/>
      <c r="B23" s="106"/>
      <c r="C23" s="95"/>
      <c r="D23" s="109"/>
      <c r="E23" s="111"/>
      <c r="F23" s="113"/>
      <c r="G23" s="3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3"/>
      <c r="W23" s="117"/>
      <c r="X23" s="118"/>
    </row>
    <row r="24" spans="1:24" ht="14.25" customHeight="1" x14ac:dyDescent="0.15">
      <c r="A24" s="17"/>
      <c r="B24" s="93"/>
      <c r="C24" s="95"/>
      <c r="D24" s="97">
        <f t="shared" ref="D24" si="23">IFERROR(D22*F22,"")</f>
        <v>0</v>
      </c>
      <c r="E24" s="98"/>
      <c r="F24" s="99"/>
      <c r="G24" s="34">
        <f t="shared" ref="G24" si="24">U22+1</f>
        <v>43359</v>
      </c>
      <c r="H24" s="20">
        <f t="shared" ref="H24:S24" si="25">G24+1</f>
        <v>43360</v>
      </c>
      <c r="I24" s="20">
        <f t="shared" si="25"/>
        <v>43361</v>
      </c>
      <c r="J24" s="20">
        <f t="shared" si="25"/>
        <v>43362</v>
      </c>
      <c r="K24" s="20">
        <f t="shared" si="25"/>
        <v>43363</v>
      </c>
      <c r="L24" s="20">
        <f t="shared" si="25"/>
        <v>43364</v>
      </c>
      <c r="M24" s="20">
        <f t="shared" si="25"/>
        <v>43365</v>
      </c>
      <c r="N24" s="20">
        <f t="shared" si="25"/>
        <v>43366</v>
      </c>
      <c r="O24" s="20">
        <f t="shared" si="25"/>
        <v>43367</v>
      </c>
      <c r="P24" s="20">
        <f t="shared" si="25"/>
        <v>43368</v>
      </c>
      <c r="Q24" s="20">
        <f t="shared" si="25"/>
        <v>43369</v>
      </c>
      <c r="R24" s="20">
        <f t="shared" si="25"/>
        <v>43370</v>
      </c>
      <c r="S24" s="20">
        <f t="shared" si="25"/>
        <v>43371</v>
      </c>
      <c r="T24" s="29">
        <f t="shared" ref="T24" si="26">DAY(S24+1)</f>
        <v>29</v>
      </c>
      <c r="U24" s="36">
        <f t="shared" ref="U24" si="27">DAY(S24+2)</f>
        <v>30</v>
      </c>
      <c r="V24" s="35">
        <f t="shared" ref="V24" si="28">DAY(S24+3)</f>
        <v>1</v>
      </c>
      <c r="W24" s="117"/>
      <c r="X24" s="118"/>
    </row>
    <row r="25" spans="1:24" ht="25.5" customHeight="1" x14ac:dyDescent="0.15">
      <c r="A25" s="18"/>
      <c r="B25" s="94"/>
      <c r="C25" s="96"/>
      <c r="D25" s="100"/>
      <c r="E25" s="101"/>
      <c r="F25" s="102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4"/>
      <c r="W25" s="119"/>
      <c r="X25" s="120"/>
    </row>
    <row r="26" spans="1:24" ht="14.25" customHeight="1" x14ac:dyDescent="0.15">
      <c r="A26" s="103"/>
      <c r="B26" s="105"/>
      <c r="C26" s="107"/>
      <c r="D26" s="108"/>
      <c r="E26" s="110" t="s">
        <v>4</v>
      </c>
      <c r="F26" s="112">
        <f t="shared" ref="F26" si="29">ROUND(SUM(G27:U27,G29:V29),0)</f>
        <v>0</v>
      </c>
      <c r="G26" s="34">
        <f t="shared" ref="G26" si="30">IF($D$2&lt;&gt;"",DATE(YEAR($D$2),MONTH($D$2),1),"")</f>
        <v>43344</v>
      </c>
      <c r="H26" s="20">
        <f t="shared" ref="H26:U26" si="31">G26+1</f>
        <v>43345</v>
      </c>
      <c r="I26" s="20">
        <f t="shared" si="31"/>
        <v>43346</v>
      </c>
      <c r="J26" s="20">
        <f t="shared" si="31"/>
        <v>43347</v>
      </c>
      <c r="K26" s="20">
        <f t="shared" si="31"/>
        <v>43348</v>
      </c>
      <c r="L26" s="20">
        <f t="shared" si="31"/>
        <v>43349</v>
      </c>
      <c r="M26" s="20">
        <f t="shared" si="31"/>
        <v>43350</v>
      </c>
      <c r="N26" s="20">
        <f t="shared" si="31"/>
        <v>43351</v>
      </c>
      <c r="O26" s="20">
        <f t="shared" si="31"/>
        <v>43352</v>
      </c>
      <c r="P26" s="20">
        <f t="shared" si="31"/>
        <v>43353</v>
      </c>
      <c r="Q26" s="20">
        <f t="shared" si="31"/>
        <v>43354</v>
      </c>
      <c r="R26" s="20">
        <f t="shared" si="31"/>
        <v>43355</v>
      </c>
      <c r="S26" s="20">
        <f t="shared" si="31"/>
        <v>43356</v>
      </c>
      <c r="T26" s="20">
        <f t="shared" si="31"/>
        <v>43357</v>
      </c>
      <c r="U26" s="20">
        <f t="shared" si="31"/>
        <v>43358</v>
      </c>
      <c r="V26" s="19"/>
      <c r="W26" s="115"/>
      <c r="X26" s="116"/>
    </row>
    <row r="27" spans="1:24" ht="25.5" customHeight="1" x14ac:dyDescent="0.15">
      <c r="A27" s="104"/>
      <c r="B27" s="106"/>
      <c r="C27" s="95"/>
      <c r="D27" s="109"/>
      <c r="E27" s="111"/>
      <c r="F27" s="113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3"/>
      <c r="W27" s="117"/>
      <c r="X27" s="118"/>
    </row>
    <row r="28" spans="1:24" ht="14.25" customHeight="1" x14ac:dyDescent="0.15">
      <c r="A28" s="17"/>
      <c r="B28" s="93"/>
      <c r="C28" s="95"/>
      <c r="D28" s="97">
        <f t="shared" ref="D28" si="32">IFERROR(D26*F26,"")</f>
        <v>0</v>
      </c>
      <c r="E28" s="98"/>
      <c r="F28" s="99"/>
      <c r="G28" s="34">
        <f t="shared" ref="G28" si="33">U26+1</f>
        <v>43359</v>
      </c>
      <c r="H28" s="20">
        <f t="shared" ref="H28:S28" si="34">G28+1</f>
        <v>43360</v>
      </c>
      <c r="I28" s="20">
        <f t="shared" si="34"/>
        <v>43361</v>
      </c>
      <c r="J28" s="20">
        <f t="shared" si="34"/>
        <v>43362</v>
      </c>
      <c r="K28" s="20">
        <f t="shared" si="34"/>
        <v>43363</v>
      </c>
      <c r="L28" s="20">
        <f t="shared" si="34"/>
        <v>43364</v>
      </c>
      <c r="M28" s="20">
        <f t="shared" si="34"/>
        <v>43365</v>
      </c>
      <c r="N28" s="20">
        <f t="shared" si="34"/>
        <v>43366</v>
      </c>
      <c r="O28" s="20">
        <f t="shared" si="34"/>
        <v>43367</v>
      </c>
      <c r="P28" s="20">
        <f t="shared" si="34"/>
        <v>43368</v>
      </c>
      <c r="Q28" s="20">
        <f t="shared" si="34"/>
        <v>43369</v>
      </c>
      <c r="R28" s="20">
        <f t="shared" si="34"/>
        <v>43370</v>
      </c>
      <c r="S28" s="20">
        <f t="shared" si="34"/>
        <v>43371</v>
      </c>
      <c r="T28" s="29">
        <f t="shared" ref="T28" si="35">DAY(S28+1)</f>
        <v>29</v>
      </c>
      <c r="U28" s="36">
        <f t="shared" ref="U28" si="36">DAY(S28+2)</f>
        <v>30</v>
      </c>
      <c r="V28" s="35">
        <f t="shared" ref="V28" si="37">DAY(S28+3)</f>
        <v>1</v>
      </c>
      <c r="W28" s="117"/>
      <c r="X28" s="118"/>
    </row>
    <row r="29" spans="1:24" ht="25.5" customHeight="1" x14ac:dyDescent="0.15">
      <c r="A29" s="18"/>
      <c r="B29" s="94"/>
      <c r="C29" s="96"/>
      <c r="D29" s="100"/>
      <c r="E29" s="101"/>
      <c r="F29" s="102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4"/>
      <c r="W29" s="119"/>
      <c r="X29" s="120"/>
    </row>
  </sheetData>
  <mergeCells count="59">
    <mergeCell ref="W26:X29"/>
    <mergeCell ref="B28:B29"/>
    <mergeCell ref="C28:C29"/>
    <mergeCell ref="D28:F29"/>
    <mergeCell ref="Q4:W4"/>
    <mergeCell ref="W22:X25"/>
    <mergeCell ref="B24:B25"/>
    <mergeCell ref="C24:C25"/>
    <mergeCell ref="D24:F25"/>
    <mergeCell ref="F26:F27"/>
    <mergeCell ref="W18:X21"/>
    <mergeCell ref="B20:B21"/>
    <mergeCell ref="C20:C21"/>
    <mergeCell ref="D20:F21"/>
    <mergeCell ref="F22:F23"/>
    <mergeCell ref="W14:X17"/>
    <mergeCell ref="A26:A27"/>
    <mergeCell ref="B26:B27"/>
    <mergeCell ref="C26:C27"/>
    <mergeCell ref="D26:D27"/>
    <mergeCell ref="E26:E27"/>
    <mergeCell ref="A22:A23"/>
    <mergeCell ref="B22:B23"/>
    <mergeCell ref="C22:C23"/>
    <mergeCell ref="D22:D23"/>
    <mergeCell ref="E22:E23"/>
    <mergeCell ref="B16:B17"/>
    <mergeCell ref="C16:C17"/>
    <mergeCell ref="D16:F17"/>
    <mergeCell ref="A18:A19"/>
    <mergeCell ref="B18:B19"/>
    <mergeCell ref="C18:C19"/>
    <mergeCell ref="D18:D19"/>
    <mergeCell ref="E18:E19"/>
    <mergeCell ref="F18:F19"/>
    <mergeCell ref="W10:X13"/>
    <mergeCell ref="B12:B13"/>
    <mergeCell ref="C12:C13"/>
    <mergeCell ref="D12:F13"/>
    <mergeCell ref="A14:A15"/>
    <mergeCell ref="B14:B15"/>
    <mergeCell ref="C14:C15"/>
    <mergeCell ref="D14:D15"/>
    <mergeCell ref="E14:E15"/>
    <mergeCell ref="F14:F15"/>
    <mergeCell ref="A10:A11"/>
    <mergeCell ref="B10:B11"/>
    <mergeCell ref="C10:C11"/>
    <mergeCell ref="D10:D11"/>
    <mergeCell ref="E10:E11"/>
    <mergeCell ref="F10:F11"/>
    <mergeCell ref="W7:X9"/>
    <mergeCell ref="D9:F9"/>
    <mergeCell ref="B2:C2"/>
    <mergeCell ref="D2:G2"/>
    <mergeCell ref="B7:B9"/>
    <mergeCell ref="D7:F7"/>
    <mergeCell ref="G7:V9"/>
    <mergeCell ref="Q5:V5"/>
  </mergeCells>
  <phoneticPr fontId="1"/>
  <conditionalFormatting sqref="D12">
    <cfRule type="cellIs" dxfId="937" priority="134" operator="equal">
      <formula>0</formula>
    </cfRule>
  </conditionalFormatting>
  <conditionalFormatting sqref="F10">
    <cfRule type="cellIs" dxfId="936" priority="133" stopIfTrue="1" operator="equal">
      <formula>0</formula>
    </cfRule>
  </conditionalFormatting>
  <conditionalFormatting sqref="V12">
    <cfRule type="cellIs" dxfId="935" priority="68" operator="notEqual">
      <formula>31</formula>
    </cfRule>
    <cfRule type="expression" dxfId="934" priority="73">
      <formula>WEEKDAY(S12+3)=1</formula>
    </cfRule>
    <cfRule type="expression" dxfId="933" priority="132">
      <formula>WEEKDAY(S12+3)=7</formula>
    </cfRule>
  </conditionalFormatting>
  <conditionalFormatting sqref="D16 D20 D24 D28">
    <cfRule type="cellIs" dxfId="932" priority="131" operator="equal">
      <formula>0</formula>
    </cfRule>
  </conditionalFormatting>
  <conditionalFormatting sqref="F14 F18 F22 F26">
    <cfRule type="cellIs" dxfId="931" priority="130" stopIfTrue="1" operator="equal">
      <formula>0</formula>
    </cfRule>
  </conditionalFormatting>
  <conditionalFormatting sqref="G10">
    <cfRule type="expression" dxfId="930" priority="128">
      <formula>WEEKDAY(G10)=1</formula>
    </cfRule>
    <cfRule type="expression" dxfId="929" priority="129">
      <formula>WEEKDAY(G10)=7</formula>
    </cfRule>
  </conditionalFormatting>
  <conditionalFormatting sqref="I10">
    <cfRule type="expression" dxfId="928" priority="126">
      <formula>WEEKDAY(I10)=0</formula>
    </cfRule>
    <cfRule type="expression" dxfId="927" priority="127">
      <formula>WEEKDAY(I10)=7</formula>
    </cfRule>
  </conditionalFormatting>
  <conditionalFormatting sqref="H10">
    <cfRule type="expression" dxfId="926" priority="124">
      <formula>WEEKDAY(H10)=1</formula>
    </cfRule>
    <cfRule type="expression" dxfId="925" priority="125">
      <formula>WEEKDAY(H10)=7</formula>
    </cfRule>
  </conditionalFormatting>
  <conditionalFormatting sqref="J10">
    <cfRule type="expression" dxfId="924" priority="122">
      <formula>WEEKDAY(J10)=1</formula>
    </cfRule>
    <cfRule type="expression" dxfId="923" priority="123">
      <formula>WEEKDAY(J10)=7</formula>
    </cfRule>
  </conditionalFormatting>
  <conditionalFormatting sqref="K10">
    <cfRule type="expression" dxfId="922" priority="120">
      <formula>WEEKDAY(K10)=1</formula>
    </cfRule>
    <cfRule type="expression" dxfId="921" priority="121">
      <formula>WEEKDAY(K10)=7</formula>
    </cfRule>
  </conditionalFormatting>
  <conditionalFormatting sqref="L10">
    <cfRule type="expression" dxfId="920" priority="118">
      <formula>WEEKDAY(L10)=1</formula>
    </cfRule>
    <cfRule type="expression" dxfId="919" priority="119">
      <formula>WEEKDAY(L10)=7</formula>
    </cfRule>
  </conditionalFormatting>
  <conditionalFormatting sqref="M10">
    <cfRule type="expression" dxfId="918" priority="116">
      <formula>WEEKDAY(M10)=1</formula>
    </cfRule>
    <cfRule type="expression" dxfId="917" priority="117">
      <formula>WEEKDAY(M10)=7</formula>
    </cfRule>
  </conditionalFormatting>
  <conditionalFormatting sqref="N10">
    <cfRule type="expression" dxfId="916" priority="114">
      <formula>WEEKDAY(N10)=1</formula>
    </cfRule>
    <cfRule type="expression" dxfId="915" priority="115">
      <formula>WEEKDAY(N10)=7</formula>
    </cfRule>
  </conditionalFormatting>
  <conditionalFormatting sqref="O10">
    <cfRule type="expression" dxfId="914" priority="112">
      <formula>WEEKDAY(O10)=1</formula>
    </cfRule>
    <cfRule type="expression" dxfId="913" priority="113">
      <formula>WEEKDAY(O10)=7</formula>
    </cfRule>
  </conditionalFormatting>
  <conditionalFormatting sqref="P10">
    <cfRule type="expression" dxfId="912" priority="110">
      <formula>WEEKDAY(P10)=1</formula>
    </cfRule>
    <cfRule type="expression" dxfId="911" priority="111">
      <formula>WEEKDAY(P10)=7</formula>
    </cfRule>
  </conditionalFormatting>
  <conditionalFormatting sqref="Q10">
    <cfRule type="expression" dxfId="910" priority="108">
      <formula>WEEKDAY(Q10)=1</formula>
    </cfRule>
    <cfRule type="expression" dxfId="909" priority="109">
      <formula>WEEKDAY(Q10)=7</formula>
    </cfRule>
  </conditionalFormatting>
  <conditionalFormatting sqref="R10">
    <cfRule type="expression" dxfId="908" priority="106">
      <formula>WEEKDAY(R10)=1</formula>
    </cfRule>
    <cfRule type="expression" dxfId="907" priority="107">
      <formula>WEEKDAY(R10)=7</formula>
    </cfRule>
  </conditionalFormatting>
  <conditionalFormatting sqref="S10">
    <cfRule type="expression" dxfId="906" priority="104">
      <formula>WEEKDAY(S10)=1</formula>
    </cfRule>
    <cfRule type="expression" dxfId="905" priority="105">
      <formula>WEEKDAY(S10)=7</formula>
    </cfRule>
  </conditionalFormatting>
  <conditionalFormatting sqref="T10">
    <cfRule type="expression" dxfId="904" priority="102">
      <formula>WEEKDAY(T10)=1</formula>
    </cfRule>
    <cfRule type="expression" dxfId="903" priority="103">
      <formula>WEEKDAY(T10)=7</formula>
    </cfRule>
  </conditionalFormatting>
  <conditionalFormatting sqref="U10">
    <cfRule type="expression" dxfId="902" priority="100">
      <formula>WEEKDAY(U10)=1</formula>
    </cfRule>
    <cfRule type="expression" dxfId="901" priority="101">
      <formula>WEEKDAY(U10)=7</formula>
    </cfRule>
  </conditionalFormatting>
  <conditionalFormatting sqref="G12">
    <cfRule type="expression" dxfId="900" priority="98">
      <formula>WEEKDAY(G12)=1</formula>
    </cfRule>
    <cfRule type="expression" dxfId="899" priority="99">
      <formula>WEEKDAY(G12)=7</formula>
    </cfRule>
  </conditionalFormatting>
  <conditionalFormatting sqref="H12">
    <cfRule type="expression" dxfId="898" priority="96">
      <formula>WEEKDAY(H12)=1</formula>
    </cfRule>
    <cfRule type="expression" dxfId="897" priority="97">
      <formula>WEEKDAY(H12)=7</formula>
    </cfRule>
  </conditionalFormatting>
  <conditionalFormatting sqref="I12">
    <cfRule type="expression" dxfId="896" priority="94">
      <formula>WEEKDAY(I12)=1</formula>
    </cfRule>
    <cfRule type="expression" dxfId="895" priority="95">
      <formula>WEEKDAY(I12)=7</formula>
    </cfRule>
  </conditionalFormatting>
  <conditionalFormatting sqref="J12">
    <cfRule type="expression" dxfId="894" priority="92">
      <formula>WEEKDAY(J12)=1</formula>
    </cfRule>
    <cfRule type="expression" dxfId="893" priority="93">
      <formula>WEEKDAY(J12)=7</formula>
    </cfRule>
  </conditionalFormatting>
  <conditionalFormatting sqref="K12">
    <cfRule type="expression" dxfId="892" priority="90">
      <formula>WEEKDAY(K12)=1</formula>
    </cfRule>
    <cfRule type="expression" dxfId="891" priority="91">
      <formula>WEEKDAY(K12)=7</formula>
    </cfRule>
  </conditionalFormatting>
  <conditionalFormatting sqref="L12">
    <cfRule type="expression" dxfId="890" priority="88">
      <formula>WEEKDAY(L12)=1</formula>
    </cfRule>
    <cfRule type="expression" dxfId="889" priority="89">
      <formula>WEEKDAY(L12)=7</formula>
    </cfRule>
  </conditionalFormatting>
  <conditionalFormatting sqref="M12">
    <cfRule type="expression" dxfId="888" priority="86">
      <formula>WEEKDAY(M12)=1</formula>
    </cfRule>
    <cfRule type="expression" dxfId="887" priority="87">
      <formula>WEEKDAY(M12)=7</formula>
    </cfRule>
  </conditionalFormatting>
  <conditionalFormatting sqref="N12">
    <cfRule type="expression" dxfId="886" priority="84">
      <formula>WEEKDAY(N12)=1</formula>
    </cfRule>
    <cfRule type="expression" dxfId="885" priority="85">
      <formula>WEEKDAY(N12)=7</formula>
    </cfRule>
  </conditionalFormatting>
  <conditionalFormatting sqref="O12">
    <cfRule type="expression" dxfId="884" priority="82">
      <formula>WEEKDAY(O12)=1</formula>
    </cfRule>
    <cfRule type="expression" dxfId="883" priority="83">
      <formula>WEEKDAY(O12)=7</formula>
    </cfRule>
  </conditionalFormatting>
  <conditionalFormatting sqref="P12">
    <cfRule type="expression" dxfId="882" priority="80">
      <formula>WEEKDAY(P12)=1</formula>
    </cfRule>
    <cfRule type="expression" dxfId="881" priority="81">
      <formula>WEEKDAY(P12)=7</formula>
    </cfRule>
  </conditionalFormatting>
  <conditionalFormatting sqref="Q12">
    <cfRule type="expression" dxfId="880" priority="78">
      <formula>WEEKDAY(Q12)=1</formula>
    </cfRule>
    <cfRule type="expression" dxfId="879" priority="79">
      <formula>WEEKDAY(Q12)=7</formula>
    </cfRule>
  </conditionalFormatting>
  <conditionalFormatting sqref="R12">
    <cfRule type="expression" dxfId="878" priority="76">
      <formula>WEEKDAY(R12)=1</formula>
    </cfRule>
    <cfRule type="expression" dxfId="877" priority="77">
      <formula>WEEKDAY(R12)=7</formula>
    </cfRule>
  </conditionalFormatting>
  <conditionalFormatting sqref="S12">
    <cfRule type="expression" dxfId="876" priority="74">
      <formula>WEEKDAY(S12)=1</formula>
    </cfRule>
    <cfRule type="expression" dxfId="875" priority="75">
      <formula>WEEKDAY(S12)=7</formula>
    </cfRule>
  </conditionalFormatting>
  <conditionalFormatting sqref="T12">
    <cfRule type="cellIs" dxfId="874" priority="66" operator="notEqual">
      <formula>29</formula>
    </cfRule>
    <cfRule type="expression" dxfId="873" priority="71">
      <formula>WEEKDAY(S12+1)=1</formula>
    </cfRule>
    <cfRule type="expression" dxfId="872" priority="72">
      <formula>WEEKDAY(S12+1)=7</formula>
    </cfRule>
  </conditionalFormatting>
  <conditionalFormatting sqref="U12">
    <cfRule type="cellIs" dxfId="871" priority="67" operator="notEqual">
      <formula>30</formula>
    </cfRule>
    <cfRule type="expression" dxfId="870" priority="69">
      <formula>WEEKDAY(S12+2)=1</formula>
    </cfRule>
    <cfRule type="expression" dxfId="869" priority="70">
      <formula>WEEKDAY(S12+2)=7</formula>
    </cfRule>
  </conditionalFormatting>
  <conditionalFormatting sqref="V16 V20 V24 V28">
    <cfRule type="cellIs" dxfId="868" priority="3" operator="notEqual">
      <formula>31</formula>
    </cfRule>
    <cfRule type="expression" dxfId="867" priority="8">
      <formula>WEEKDAY(S16+3)=1</formula>
    </cfRule>
    <cfRule type="expression" dxfId="866" priority="65">
      <formula>WEEKDAY(S16+3)=7</formula>
    </cfRule>
  </conditionalFormatting>
  <conditionalFormatting sqref="G14 G18 G22 G26">
    <cfRule type="expression" dxfId="865" priority="63">
      <formula>WEEKDAY(G14)=1</formula>
    </cfRule>
    <cfRule type="expression" dxfId="864" priority="64">
      <formula>WEEKDAY(G14)=7</formula>
    </cfRule>
  </conditionalFormatting>
  <conditionalFormatting sqref="I14 I18 I22 I26">
    <cfRule type="expression" dxfId="863" priority="61">
      <formula>WEEKDAY(I14)=0</formula>
    </cfRule>
    <cfRule type="expression" dxfId="862" priority="62">
      <formula>WEEKDAY(I14)=7</formula>
    </cfRule>
  </conditionalFormatting>
  <conditionalFormatting sqref="H14 H18 H22 H26">
    <cfRule type="expression" dxfId="861" priority="59">
      <formula>WEEKDAY(H14)=1</formula>
    </cfRule>
    <cfRule type="expression" dxfId="860" priority="60">
      <formula>WEEKDAY(H14)=7</formula>
    </cfRule>
  </conditionalFormatting>
  <conditionalFormatting sqref="J14 J18 J22 J26">
    <cfRule type="expression" dxfId="859" priority="57">
      <formula>WEEKDAY(J14)=1</formula>
    </cfRule>
    <cfRule type="expression" dxfId="858" priority="58">
      <formula>WEEKDAY(J14)=7</formula>
    </cfRule>
  </conditionalFormatting>
  <conditionalFormatting sqref="K14 K18 K22 K26">
    <cfRule type="expression" dxfId="857" priority="55">
      <formula>WEEKDAY(K14)=1</formula>
    </cfRule>
    <cfRule type="expression" dxfId="856" priority="56">
      <formula>WEEKDAY(K14)=7</formula>
    </cfRule>
  </conditionalFormatting>
  <conditionalFormatting sqref="L14 L18 L22 L26">
    <cfRule type="expression" dxfId="855" priority="53">
      <formula>WEEKDAY(L14)=1</formula>
    </cfRule>
    <cfRule type="expression" dxfId="854" priority="54">
      <formula>WEEKDAY(L14)=7</formula>
    </cfRule>
  </conditionalFormatting>
  <conditionalFormatting sqref="M14 M18 M22 M26">
    <cfRule type="expression" dxfId="853" priority="51">
      <formula>WEEKDAY(M14)=1</formula>
    </cfRule>
    <cfRule type="expression" dxfId="852" priority="52">
      <formula>WEEKDAY(M14)=7</formula>
    </cfRule>
  </conditionalFormatting>
  <conditionalFormatting sqref="N14 N18 N22 N26">
    <cfRule type="expression" dxfId="851" priority="49">
      <formula>WEEKDAY(N14)=1</formula>
    </cfRule>
    <cfRule type="expression" dxfId="850" priority="50">
      <formula>WEEKDAY(N14)=7</formula>
    </cfRule>
  </conditionalFormatting>
  <conditionalFormatting sqref="O14 O18 O22 O26">
    <cfRule type="expression" dxfId="849" priority="47">
      <formula>WEEKDAY(O14)=1</formula>
    </cfRule>
    <cfRule type="expression" dxfId="848" priority="48">
      <formula>WEEKDAY(O14)=7</formula>
    </cfRule>
  </conditionalFormatting>
  <conditionalFormatting sqref="P14 P18 P22 P26">
    <cfRule type="expression" dxfId="847" priority="45">
      <formula>WEEKDAY(P14)=1</formula>
    </cfRule>
    <cfRule type="expression" dxfId="846" priority="46">
      <formula>WEEKDAY(P14)=7</formula>
    </cfRule>
  </conditionalFormatting>
  <conditionalFormatting sqref="Q14 Q18 Q22 Q26">
    <cfRule type="expression" dxfId="845" priority="43">
      <formula>WEEKDAY(Q14)=1</formula>
    </cfRule>
    <cfRule type="expression" dxfId="844" priority="44">
      <formula>WEEKDAY(Q14)=7</formula>
    </cfRule>
  </conditionalFormatting>
  <conditionalFormatting sqref="R14 R18 R22 R26">
    <cfRule type="expression" dxfId="843" priority="41">
      <formula>WEEKDAY(R14)=1</formula>
    </cfRule>
    <cfRule type="expression" dxfId="842" priority="42">
      <formula>WEEKDAY(R14)=7</formula>
    </cfRule>
  </conditionalFormatting>
  <conditionalFormatting sqref="S14 S18 S22 S26">
    <cfRule type="expression" dxfId="841" priority="39">
      <formula>WEEKDAY(S14)=1</formula>
    </cfRule>
    <cfRule type="expression" dxfId="840" priority="40">
      <formula>WEEKDAY(S14)=7</formula>
    </cfRule>
  </conditionalFormatting>
  <conditionalFormatting sqref="T14 T18 T22 T26">
    <cfRule type="expression" dxfId="839" priority="37">
      <formula>WEEKDAY(T14)=1</formula>
    </cfRule>
    <cfRule type="expression" dxfId="838" priority="38">
      <formula>WEEKDAY(T14)=7</formula>
    </cfRule>
  </conditionalFormatting>
  <conditionalFormatting sqref="U14 U18 U22 U26">
    <cfRule type="expression" dxfId="837" priority="35">
      <formula>WEEKDAY(U14)=1</formula>
    </cfRule>
    <cfRule type="expression" dxfId="836" priority="36">
      <formula>WEEKDAY(U14)=7</formula>
    </cfRule>
  </conditionalFormatting>
  <conditionalFormatting sqref="G16 G20 G24 G28">
    <cfRule type="expression" dxfId="835" priority="33">
      <formula>WEEKDAY(G16)=1</formula>
    </cfRule>
    <cfRule type="expression" dxfId="834" priority="34">
      <formula>WEEKDAY(G16)=7</formula>
    </cfRule>
  </conditionalFormatting>
  <conditionalFormatting sqref="H16 H20 H24 H28">
    <cfRule type="expression" dxfId="833" priority="31">
      <formula>WEEKDAY(H16)=1</formula>
    </cfRule>
    <cfRule type="expression" dxfId="832" priority="32">
      <formula>WEEKDAY(H16)=7</formula>
    </cfRule>
  </conditionalFormatting>
  <conditionalFormatting sqref="I16 I20 I24 I28">
    <cfRule type="expression" dxfId="831" priority="29">
      <formula>WEEKDAY(I16)=1</formula>
    </cfRule>
    <cfRule type="expression" dxfId="830" priority="30">
      <formula>WEEKDAY(I16)=7</formula>
    </cfRule>
  </conditionalFormatting>
  <conditionalFormatting sqref="J16 J20 J24 J28">
    <cfRule type="expression" dxfId="829" priority="27">
      <formula>WEEKDAY(J16)=1</formula>
    </cfRule>
    <cfRule type="expression" dxfId="828" priority="28">
      <formula>WEEKDAY(J16)=7</formula>
    </cfRule>
  </conditionalFormatting>
  <conditionalFormatting sqref="K16 K20 K24 K28">
    <cfRule type="expression" dxfId="827" priority="25">
      <formula>WEEKDAY(K16)=1</formula>
    </cfRule>
    <cfRule type="expression" dxfId="826" priority="26">
      <formula>WEEKDAY(K16)=7</formula>
    </cfRule>
  </conditionalFormatting>
  <conditionalFormatting sqref="L16 L20 L24 L28">
    <cfRule type="expression" dxfId="825" priority="23">
      <formula>WEEKDAY(L16)=1</formula>
    </cfRule>
    <cfRule type="expression" dxfId="824" priority="24">
      <formula>WEEKDAY(L16)=7</formula>
    </cfRule>
  </conditionalFormatting>
  <conditionalFormatting sqref="M16 M20 M24 M28">
    <cfRule type="expression" dxfId="823" priority="21">
      <formula>WEEKDAY(M16)=1</formula>
    </cfRule>
    <cfRule type="expression" dxfId="822" priority="22">
      <formula>WEEKDAY(M16)=7</formula>
    </cfRule>
  </conditionalFormatting>
  <conditionalFormatting sqref="N16 N20 N24 N28">
    <cfRule type="expression" dxfId="821" priority="19">
      <formula>WEEKDAY(N16)=1</formula>
    </cfRule>
    <cfRule type="expression" dxfId="820" priority="20">
      <formula>WEEKDAY(N16)=7</formula>
    </cfRule>
  </conditionalFormatting>
  <conditionalFormatting sqref="O16 O20 O24 O28">
    <cfRule type="expression" dxfId="819" priority="17">
      <formula>WEEKDAY(O16)=1</formula>
    </cfRule>
    <cfRule type="expression" dxfId="818" priority="18">
      <formula>WEEKDAY(O16)=7</formula>
    </cfRule>
  </conditionalFormatting>
  <conditionalFormatting sqref="P16 P20 P24 P28">
    <cfRule type="expression" dxfId="817" priority="15">
      <formula>WEEKDAY(P16)=1</formula>
    </cfRule>
    <cfRule type="expression" dxfId="816" priority="16">
      <formula>WEEKDAY(P16)=7</formula>
    </cfRule>
  </conditionalFormatting>
  <conditionalFormatting sqref="Q16 Q20 Q24 Q28">
    <cfRule type="expression" dxfId="815" priority="13">
      <formula>WEEKDAY(Q16)=1</formula>
    </cfRule>
    <cfRule type="expression" dxfId="814" priority="14">
      <formula>WEEKDAY(Q16)=7</formula>
    </cfRule>
  </conditionalFormatting>
  <conditionalFormatting sqref="R16 R20 R24 R28">
    <cfRule type="expression" dxfId="813" priority="11">
      <formula>WEEKDAY(R16)=1</formula>
    </cfRule>
    <cfRule type="expression" dxfId="812" priority="12">
      <formula>WEEKDAY(R16)=7</formula>
    </cfRule>
  </conditionalFormatting>
  <conditionalFormatting sqref="S16 S20 S24 S28">
    <cfRule type="expression" dxfId="811" priority="9">
      <formula>WEEKDAY(S16)=1</formula>
    </cfRule>
    <cfRule type="expression" dxfId="810" priority="10">
      <formula>WEEKDAY(S16)=7</formula>
    </cfRule>
  </conditionalFormatting>
  <conditionalFormatting sqref="T16 T20 T24 T28">
    <cfRule type="cellIs" dxfId="809" priority="1" operator="notEqual">
      <formula>29</formula>
    </cfRule>
    <cfRule type="expression" dxfId="808" priority="6">
      <formula>WEEKDAY(S16+1)=1</formula>
    </cfRule>
    <cfRule type="expression" dxfId="807" priority="7">
      <formula>WEEKDAY(S16+1)=7</formula>
    </cfRule>
  </conditionalFormatting>
  <conditionalFormatting sqref="U16 U20 U24 U28">
    <cfRule type="cellIs" dxfId="806" priority="2" operator="notEqual">
      <formula>30</formula>
    </cfRule>
    <cfRule type="expression" dxfId="805" priority="4">
      <formula>WEEKDAY(S16+2)=1</formula>
    </cfRule>
    <cfRule type="expression" dxfId="804" priority="5">
      <formula>WEEKDAY(S16+2)=7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29"/>
  <sheetViews>
    <sheetView workbookViewId="0">
      <selection activeCell="B2" sqref="B2:C2"/>
    </sheetView>
  </sheetViews>
  <sheetFormatPr defaultRowHeight="13.5" x14ac:dyDescent="0.1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7.25" style="1" customWidth="1"/>
    <col min="24" max="24" width="5.12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24" x14ac:dyDescent="0.15">
      <c r="B1" s="57"/>
      <c r="C1" s="25"/>
      <c r="D1" s="25"/>
      <c r="E1" s="25"/>
      <c r="F1" s="25"/>
      <c r="G1" s="25"/>
      <c r="H1" s="25"/>
      <c r="I1" s="25"/>
      <c r="J1" s="25" t="s">
        <v>9</v>
      </c>
      <c r="K1" s="25"/>
      <c r="L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2.5" customHeight="1" x14ac:dyDescent="0.15">
      <c r="B2" s="126" t="str">
        <f>'5月'!B2</f>
        <v>校区</v>
      </c>
      <c r="C2" s="126"/>
      <c r="D2" s="127">
        <f>EDATE('5月'!D2,5)</f>
        <v>43374</v>
      </c>
      <c r="E2" s="127"/>
      <c r="F2" s="127"/>
      <c r="G2" s="127"/>
      <c r="H2" s="27"/>
      <c r="I2" s="25"/>
      <c r="J2" s="25"/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2.75" customHeight="1" x14ac:dyDescent="0.2">
      <c r="A3" s="2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 customHeight="1" x14ac:dyDescent="0.15">
      <c r="A4" s="2"/>
      <c r="B4" s="16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Q4" s="121" t="s">
        <v>21</v>
      </c>
      <c r="R4" s="121"/>
      <c r="S4" s="121"/>
      <c r="T4" s="121"/>
      <c r="U4" s="121"/>
      <c r="V4" s="121"/>
      <c r="W4" s="121"/>
      <c r="X4" s="56"/>
    </row>
    <row r="5" spans="1:24" ht="20.25" customHeight="1" x14ac:dyDescent="0.15">
      <c r="A5" s="2"/>
      <c r="B5" s="2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122" t="s">
        <v>20</v>
      </c>
      <c r="R5" s="122"/>
      <c r="S5" s="122"/>
      <c r="T5" s="122"/>
      <c r="U5" s="122"/>
      <c r="V5" s="122"/>
      <c r="W5" s="58" t="s">
        <v>10</v>
      </c>
      <c r="X5" s="28"/>
    </row>
    <row r="6" spans="1:24" x14ac:dyDescent="0.15">
      <c r="A6" s="2"/>
      <c r="B6" s="2"/>
      <c r="C6" s="2"/>
      <c r="D6" s="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 x14ac:dyDescent="0.15">
      <c r="A7" s="3"/>
      <c r="B7" s="73" t="s">
        <v>0</v>
      </c>
      <c r="C7" s="8"/>
      <c r="D7" s="76" t="s">
        <v>1</v>
      </c>
      <c r="E7" s="77"/>
      <c r="F7" s="77"/>
      <c r="G7" s="78" t="s">
        <v>2</v>
      </c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80"/>
      <c r="W7" s="62" t="s">
        <v>8</v>
      </c>
      <c r="X7" s="63"/>
    </row>
    <row r="8" spans="1:24" ht="15.75" customHeight="1" x14ac:dyDescent="0.15">
      <c r="A8" s="9"/>
      <c r="B8" s="74"/>
      <c r="C8" s="10"/>
      <c r="D8" s="7" t="s">
        <v>3</v>
      </c>
      <c r="E8" s="11" t="s">
        <v>4</v>
      </c>
      <c r="F8" s="11" t="s">
        <v>6</v>
      </c>
      <c r="G8" s="81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3"/>
      <c r="W8" s="64"/>
      <c r="X8" s="65"/>
    </row>
    <row r="9" spans="1:24" ht="15.75" customHeight="1" x14ac:dyDescent="0.15">
      <c r="A9" s="5"/>
      <c r="B9" s="75"/>
      <c r="C9" s="6"/>
      <c r="D9" s="68" t="s">
        <v>5</v>
      </c>
      <c r="E9" s="69"/>
      <c r="F9" s="69"/>
      <c r="G9" s="84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6"/>
      <c r="W9" s="66"/>
      <c r="X9" s="67"/>
    </row>
    <row r="10" spans="1:24" ht="14.25" customHeight="1" x14ac:dyDescent="0.15">
      <c r="A10" s="103"/>
      <c r="B10" s="105"/>
      <c r="C10" s="107"/>
      <c r="D10" s="108"/>
      <c r="E10" s="110" t="s">
        <v>4</v>
      </c>
      <c r="F10" s="112">
        <f>ROUND(SUM(G11:U11,G13:V13),0)</f>
        <v>0</v>
      </c>
      <c r="G10" s="34">
        <f>IF($D$2&lt;&gt;"",DATE(YEAR($D$2),MONTH($D$2),1),"")</f>
        <v>43374</v>
      </c>
      <c r="H10" s="20">
        <f>G10+1</f>
        <v>43375</v>
      </c>
      <c r="I10" s="20">
        <f t="shared" ref="I10:U10" si="0">H10+1</f>
        <v>43376</v>
      </c>
      <c r="J10" s="20">
        <f>I10+1</f>
        <v>43377</v>
      </c>
      <c r="K10" s="20">
        <f t="shared" si="0"/>
        <v>43378</v>
      </c>
      <c r="L10" s="20">
        <f t="shared" si="0"/>
        <v>43379</v>
      </c>
      <c r="M10" s="20">
        <f t="shared" si="0"/>
        <v>43380</v>
      </c>
      <c r="N10" s="20">
        <f t="shared" si="0"/>
        <v>43381</v>
      </c>
      <c r="O10" s="20">
        <f t="shared" si="0"/>
        <v>43382</v>
      </c>
      <c r="P10" s="20">
        <f t="shared" si="0"/>
        <v>43383</v>
      </c>
      <c r="Q10" s="20">
        <f t="shared" si="0"/>
        <v>43384</v>
      </c>
      <c r="R10" s="20">
        <f t="shared" si="0"/>
        <v>43385</v>
      </c>
      <c r="S10" s="20">
        <f t="shared" si="0"/>
        <v>43386</v>
      </c>
      <c r="T10" s="20">
        <f t="shared" si="0"/>
        <v>43387</v>
      </c>
      <c r="U10" s="20">
        <f t="shared" si="0"/>
        <v>43388</v>
      </c>
      <c r="V10" s="19"/>
      <c r="W10" s="87"/>
      <c r="X10" s="88"/>
    </row>
    <row r="11" spans="1:24" ht="25.5" customHeight="1" x14ac:dyDescent="0.15">
      <c r="A11" s="104"/>
      <c r="B11" s="106"/>
      <c r="C11" s="95"/>
      <c r="D11" s="109"/>
      <c r="E11" s="111"/>
      <c r="F11" s="113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32"/>
      <c r="V11" s="37"/>
      <c r="W11" s="89"/>
      <c r="X11" s="90"/>
    </row>
    <row r="12" spans="1:24" ht="14.25" customHeight="1" x14ac:dyDescent="0.15">
      <c r="A12" s="17"/>
      <c r="B12" s="93"/>
      <c r="C12" s="95"/>
      <c r="D12" s="97">
        <f>IFERROR(D10*F10,"")</f>
        <v>0</v>
      </c>
      <c r="E12" s="98"/>
      <c r="F12" s="99"/>
      <c r="G12" s="34">
        <f>U10+1</f>
        <v>43389</v>
      </c>
      <c r="H12" s="20">
        <f>G12+1</f>
        <v>43390</v>
      </c>
      <c r="I12" s="20">
        <f t="shared" ref="I12:R12" si="1">H12+1</f>
        <v>43391</v>
      </c>
      <c r="J12" s="20">
        <f t="shared" si="1"/>
        <v>43392</v>
      </c>
      <c r="K12" s="20">
        <f t="shared" si="1"/>
        <v>43393</v>
      </c>
      <c r="L12" s="20">
        <f t="shared" si="1"/>
        <v>43394</v>
      </c>
      <c r="M12" s="20">
        <f t="shared" si="1"/>
        <v>43395</v>
      </c>
      <c r="N12" s="20">
        <f t="shared" si="1"/>
        <v>43396</v>
      </c>
      <c r="O12" s="20">
        <f t="shared" si="1"/>
        <v>43397</v>
      </c>
      <c r="P12" s="20">
        <f t="shared" si="1"/>
        <v>43398</v>
      </c>
      <c r="Q12" s="20">
        <f t="shared" si="1"/>
        <v>43399</v>
      </c>
      <c r="R12" s="20">
        <f t="shared" si="1"/>
        <v>43400</v>
      </c>
      <c r="S12" s="20">
        <f>R12+1</f>
        <v>43401</v>
      </c>
      <c r="T12" s="29">
        <f>DAY(S12+1)</f>
        <v>29</v>
      </c>
      <c r="U12" s="36">
        <f>DAY(S12+2)</f>
        <v>30</v>
      </c>
      <c r="V12" s="35">
        <f>DAY(S12+3)</f>
        <v>31</v>
      </c>
      <c r="W12" s="89"/>
      <c r="X12" s="90"/>
    </row>
    <row r="13" spans="1:24" ht="25.5" customHeight="1" x14ac:dyDescent="0.15">
      <c r="A13" s="18"/>
      <c r="B13" s="94"/>
      <c r="C13" s="96"/>
      <c r="D13" s="100"/>
      <c r="E13" s="101"/>
      <c r="F13" s="102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4"/>
      <c r="W13" s="91"/>
      <c r="X13" s="92"/>
    </row>
    <row r="14" spans="1:24" ht="14.25" customHeight="1" x14ac:dyDescent="0.15">
      <c r="A14" s="103"/>
      <c r="B14" s="105"/>
      <c r="C14" s="107"/>
      <c r="D14" s="108"/>
      <c r="E14" s="110" t="s">
        <v>4</v>
      </c>
      <c r="F14" s="112">
        <f t="shared" ref="F14" si="2">ROUND(SUM(G15:U15,G17:V17),0)</f>
        <v>0</v>
      </c>
      <c r="G14" s="34">
        <f t="shared" ref="G14" si="3">IF($D$2&lt;&gt;"",DATE(YEAR($D$2),MONTH($D$2),1),"")</f>
        <v>43374</v>
      </c>
      <c r="H14" s="20">
        <f t="shared" ref="H14:U14" si="4">G14+1</f>
        <v>43375</v>
      </c>
      <c r="I14" s="20">
        <f t="shared" si="4"/>
        <v>43376</v>
      </c>
      <c r="J14" s="20">
        <f t="shared" si="4"/>
        <v>43377</v>
      </c>
      <c r="K14" s="20">
        <f t="shared" si="4"/>
        <v>43378</v>
      </c>
      <c r="L14" s="20">
        <f t="shared" si="4"/>
        <v>43379</v>
      </c>
      <c r="M14" s="20">
        <f t="shared" si="4"/>
        <v>43380</v>
      </c>
      <c r="N14" s="20">
        <f t="shared" si="4"/>
        <v>43381</v>
      </c>
      <c r="O14" s="20">
        <f t="shared" si="4"/>
        <v>43382</v>
      </c>
      <c r="P14" s="20">
        <f t="shared" si="4"/>
        <v>43383</v>
      </c>
      <c r="Q14" s="20">
        <f t="shared" si="4"/>
        <v>43384</v>
      </c>
      <c r="R14" s="20">
        <f t="shared" si="4"/>
        <v>43385</v>
      </c>
      <c r="S14" s="20">
        <f t="shared" si="4"/>
        <v>43386</v>
      </c>
      <c r="T14" s="20">
        <f t="shared" si="4"/>
        <v>43387</v>
      </c>
      <c r="U14" s="20">
        <f t="shared" si="4"/>
        <v>43388</v>
      </c>
      <c r="V14" s="19"/>
      <c r="W14" s="115"/>
      <c r="X14" s="116"/>
    </row>
    <row r="15" spans="1:24" ht="25.5" customHeight="1" x14ac:dyDescent="0.15">
      <c r="A15" s="104"/>
      <c r="B15" s="106"/>
      <c r="C15" s="95"/>
      <c r="D15" s="109"/>
      <c r="E15" s="111"/>
      <c r="F15" s="113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3"/>
      <c r="W15" s="117"/>
      <c r="X15" s="118"/>
    </row>
    <row r="16" spans="1:24" ht="14.25" customHeight="1" x14ac:dyDescent="0.15">
      <c r="A16" s="17"/>
      <c r="B16" s="93"/>
      <c r="C16" s="95"/>
      <c r="D16" s="97">
        <f t="shared" ref="D16" si="5">IFERROR(D14*F14,"")</f>
        <v>0</v>
      </c>
      <c r="E16" s="98"/>
      <c r="F16" s="99"/>
      <c r="G16" s="34">
        <f t="shared" ref="G16" si="6">U14+1</f>
        <v>43389</v>
      </c>
      <c r="H16" s="20">
        <f t="shared" ref="H16:S16" si="7">G16+1</f>
        <v>43390</v>
      </c>
      <c r="I16" s="20">
        <f t="shared" si="7"/>
        <v>43391</v>
      </c>
      <c r="J16" s="20">
        <f t="shared" si="7"/>
        <v>43392</v>
      </c>
      <c r="K16" s="20">
        <f t="shared" si="7"/>
        <v>43393</v>
      </c>
      <c r="L16" s="20">
        <f t="shared" si="7"/>
        <v>43394</v>
      </c>
      <c r="M16" s="20">
        <f t="shared" si="7"/>
        <v>43395</v>
      </c>
      <c r="N16" s="20">
        <f t="shared" si="7"/>
        <v>43396</v>
      </c>
      <c r="O16" s="20">
        <f t="shared" si="7"/>
        <v>43397</v>
      </c>
      <c r="P16" s="20">
        <f t="shared" si="7"/>
        <v>43398</v>
      </c>
      <c r="Q16" s="20">
        <f t="shared" si="7"/>
        <v>43399</v>
      </c>
      <c r="R16" s="20">
        <f t="shared" si="7"/>
        <v>43400</v>
      </c>
      <c r="S16" s="20">
        <f t="shared" si="7"/>
        <v>43401</v>
      </c>
      <c r="T16" s="29">
        <f t="shared" ref="T16" si="8">DAY(S16+1)</f>
        <v>29</v>
      </c>
      <c r="U16" s="36">
        <f t="shared" ref="U16" si="9">DAY(S16+2)</f>
        <v>30</v>
      </c>
      <c r="V16" s="35">
        <f t="shared" ref="V16" si="10">DAY(S16+3)</f>
        <v>31</v>
      </c>
      <c r="W16" s="117"/>
      <c r="X16" s="118"/>
    </row>
    <row r="17" spans="1:24" ht="25.5" customHeight="1" x14ac:dyDescent="0.15">
      <c r="A17" s="18"/>
      <c r="B17" s="94"/>
      <c r="C17" s="96"/>
      <c r="D17" s="100"/>
      <c r="E17" s="101"/>
      <c r="F17" s="102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4"/>
      <c r="W17" s="119"/>
      <c r="X17" s="120"/>
    </row>
    <row r="18" spans="1:24" ht="14.25" customHeight="1" x14ac:dyDescent="0.15">
      <c r="A18" s="103"/>
      <c r="B18" s="105"/>
      <c r="C18" s="107"/>
      <c r="D18" s="108"/>
      <c r="E18" s="110" t="s">
        <v>4</v>
      </c>
      <c r="F18" s="112">
        <f t="shared" ref="F18" si="11">ROUND(SUM(G19:U19,G21:V21),0)</f>
        <v>0</v>
      </c>
      <c r="G18" s="34">
        <f t="shared" ref="G18" si="12">IF($D$2&lt;&gt;"",DATE(YEAR($D$2),MONTH($D$2),1),"")</f>
        <v>43374</v>
      </c>
      <c r="H18" s="20">
        <f t="shared" ref="H18:U18" si="13">G18+1</f>
        <v>43375</v>
      </c>
      <c r="I18" s="20">
        <f t="shared" si="13"/>
        <v>43376</v>
      </c>
      <c r="J18" s="20">
        <f t="shared" si="13"/>
        <v>43377</v>
      </c>
      <c r="K18" s="20">
        <f t="shared" si="13"/>
        <v>43378</v>
      </c>
      <c r="L18" s="20">
        <f t="shared" si="13"/>
        <v>43379</v>
      </c>
      <c r="M18" s="20">
        <f t="shared" si="13"/>
        <v>43380</v>
      </c>
      <c r="N18" s="20">
        <f t="shared" si="13"/>
        <v>43381</v>
      </c>
      <c r="O18" s="20">
        <f t="shared" si="13"/>
        <v>43382</v>
      </c>
      <c r="P18" s="20">
        <f t="shared" si="13"/>
        <v>43383</v>
      </c>
      <c r="Q18" s="20">
        <f t="shared" si="13"/>
        <v>43384</v>
      </c>
      <c r="R18" s="20">
        <f t="shared" si="13"/>
        <v>43385</v>
      </c>
      <c r="S18" s="20">
        <f t="shared" si="13"/>
        <v>43386</v>
      </c>
      <c r="T18" s="20">
        <f t="shared" si="13"/>
        <v>43387</v>
      </c>
      <c r="U18" s="20">
        <f t="shared" si="13"/>
        <v>43388</v>
      </c>
      <c r="V18" s="19"/>
      <c r="W18" s="115"/>
      <c r="X18" s="116"/>
    </row>
    <row r="19" spans="1:24" ht="25.5" customHeight="1" x14ac:dyDescent="0.15">
      <c r="A19" s="104"/>
      <c r="B19" s="106"/>
      <c r="C19" s="95"/>
      <c r="D19" s="109"/>
      <c r="E19" s="111"/>
      <c r="F19" s="113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3"/>
      <c r="W19" s="117"/>
      <c r="X19" s="118"/>
    </row>
    <row r="20" spans="1:24" ht="14.25" customHeight="1" x14ac:dyDescent="0.15">
      <c r="A20" s="17"/>
      <c r="B20" s="93"/>
      <c r="C20" s="95"/>
      <c r="D20" s="97">
        <f t="shared" ref="D20" si="14">IFERROR(D18*F18,"")</f>
        <v>0</v>
      </c>
      <c r="E20" s="98"/>
      <c r="F20" s="99"/>
      <c r="G20" s="34">
        <f t="shared" ref="G20" si="15">U18+1</f>
        <v>43389</v>
      </c>
      <c r="H20" s="20">
        <f t="shared" ref="H20:S20" si="16">G20+1</f>
        <v>43390</v>
      </c>
      <c r="I20" s="20">
        <f t="shared" si="16"/>
        <v>43391</v>
      </c>
      <c r="J20" s="20">
        <f t="shared" si="16"/>
        <v>43392</v>
      </c>
      <c r="K20" s="20">
        <f t="shared" si="16"/>
        <v>43393</v>
      </c>
      <c r="L20" s="20">
        <f t="shared" si="16"/>
        <v>43394</v>
      </c>
      <c r="M20" s="20">
        <f t="shared" si="16"/>
        <v>43395</v>
      </c>
      <c r="N20" s="20">
        <f t="shared" si="16"/>
        <v>43396</v>
      </c>
      <c r="O20" s="20">
        <f t="shared" si="16"/>
        <v>43397</v>
      </c>
      <c r="P20" s="20">
        <f t="shared" si="16"/>
        <v>43398</v>
      </c>
      <c r="Q20" s="20">
        <f t="shared" si="16"/>
        <v>43399</v>
      </c>
      <c r="R20" s="20">
        <f t="shared" si="16"/>
        <v>43400</v>
      </c>
      <c r="S20" s="20">
        <f t="shared" si="16"/>
        <v>43401</v>
      </c>
      <c r="T20" s="29">
        <f t="shared" ref="T20" si="17">DAY(S20+1)</f>
        <v>29</v>
      </c>
      <c r="U20" s="36">
        <f t="shared" ref="U20" si="18">DAY(S20+2)</f>
        <v>30</v>
      </c>
      <c r="V20" s="35">
        <f t="shared" ref="V20" si="19">DAY(S20+3)</f>
        <v>31</v>
      </c>
      <c r="W20" s="117"/>
      <c r="X20" s="118"/>
    </row>
    <row r="21" spans="1:24" ht="25.5" customHeight="1" x14ac:dyDescent="0.15">
      <c r="A21" s="18"/>
      <c r="B21" s="94"/>
      <c r="C21" s="96"/>
      <c r="D21" s="100"/>
      <c r="E21" s="101"/>
      <c r="F21" s="102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4"/>
      <c r="W21" s="119"/>
      <c r="X21" s="120"/>
    </row>
    <row r="22" spans="1:24" ht="14.25" customHeight="1" x14ac:dyDescent="0.15">
      <c r="A22" s="103"/>
      <c r="B22" s="105"/>
      <c r="C22" s="107"/>
      <c r="D22" s="108"/>
      <c r="E22" s="110" t="s">
        <v>4</v>
      </c>
      <c r="F22" s="112">
        <f t="shared" ref="F22" si="20">ROUND(SUM(G23:U23,G25:V25),0)</f>
        <v>0</v>
      </c>
      <c r="G22" s="34">
        <f t="shared" ref="G22" si="21">IF($D$2&lt;&gt;"",DATE(YEAR($D$2),MONTH($D$2),1),"")</f>
        <v>43374</v>
      </c>
      <c r="H22" s="20">
        <f t="shared" ref="H22:U22" si="22">G22+1</f>
        <v>43375</v>
      </c>
      <c r="I22" s="20">
        <f t="shared" si="22"/>
        <v>43376</v>
      </c>
      <c r="J22" s="20">
        <f t="shared" si="22"/>
        <v>43377</v>
      </c>
      <c r="K22" s="20">
        <f t="shared" si="22"/>
        <v>43378</v>
      </c>
      <c r="L22" s="20">
        <f t="shared" si="22"/>
        <v>43379</v>
      </c>
      <c r="M22" s="20">
        <f t="shared" si="22"/>
        <v>43380</v>
      </c>
      <c r="N22" s="20">
        <f t="shared" si="22"/>
        <v>43381</v>
      </c>
      <c r="O22" s="20">
        <f t="shared" si="22"/>
        <v>43382</v>
      </c>
      <c r="P22" s="20">
        <f t="shared" si="22"/>
        <v>43383</v>
      </c>
      <c r="Q22" s="20">
        <f t="shared" si="22"/>
        <v>43384</v>
      </c>
      <c r="R22" s="20">
        <f t="shared" si="22"/>
        <v>43385</v>
      </c>
      <c r="S22" s="20">
        <f t="shared" si="22"/>
        <v>43386</v>
      </c>
      <c r="T22" s="20">
        <f t="shared" si="22"/>
        <v>43387</v>
      </c>
      <c r="U22" s="20">
        <f t="shared" si="22"/>
        <v>43388</v>
      </c>
      <c r="V22" s="19"/>
      <c r="W22" s="115"/>
      <c r="X22" s="116"/>
    </row>
    <row r="23" spans="1:24" ht="25.5" customHeight="1" x14ac:dyDescent="0.15">
      <c r="A23" s="104"/>
      <c r="B23" s="106"/>
      <c r="C23" s="95"/>
      <c r="D23" s="109"/>
      <c r="E23" s="111"/>
      <c r="F23" s="113"/>
      <c r="G23" s="3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3"/>
      <c r="W23" s="117"/>
      <c r="X23" s="118"/>
    </row>
    <row r="24" spans="1:24" ht="14.25" customHeight="1" x14ac:dyDescent="0.15">
      <c r="A24" s="17"/>
      <c r="B24" s="93"/>
      <c r="C24" s="95"/>
      <c r="D24" s="97">
        <f t="shared" ref="D24" si="23">IFERROR(D22*F22,"")</f>
        <v>0</v>
      </c>
      <c r="E24" s="98"/>
      <c r="F24" s="99"/>
      <c r="G24" s="34">
        <f t="shared" ref="G24" si="24">U22+1</f>
        <v>43389</v>
      </c>
      <c r="H24" s="20">
        <f t="shared" ref="H24:S24" si="25">G24+1</f>
        <v>43390</v>
      </c>
      <c r="I24" s="20">
        <f t="shared" si="25"/>
        <v>43391</v>
      </c>
      <c r="J24" s="20">
        <f t="shared" si="25"/>
        <v>43392</v>
      </c>
      <c r="K24" s="20">
        <f t="shared" si="25"/>
        <v>43393</v>
      </c>
      <c r="L24" s="20">
        <f t="shared" si="25"/>
        <v>43394</v>
      </c>
      <c r="M24" s="20">
        <f t="shared" si="25"/>
        <v>43395</v>
      </c>
      <c r="N24" s="20">
        <f t="shared" si="25"/>
        <v>43396</v>
      </c>
      <c r="O24" s="20">
        <f t="shared" si="25"/>
        <v>43397</v>
      </c>
      <c r="P24" s="20">
        <f t="shared" si="25"/>
        <v>43398</v>
      </c>
      <c r="Q24" s="20">
        <f t="shared" si="25"/>
        <v>43399</v>
      </c>
      <c r="R24" s="20">
        <f t="shared" si="25"/>
        <v>43400</v>
      </c>
      <c r="S24" s="20">
        <f t="shared" si="25"/>
        <v>43401</v>
      </c>
      <c r="T24" s="29">
        <f t="shared" ref="T24" si="26">DAY(S24+1)</f>
        <v>29</v>
      </c>
      <c r="U24" s="36">
        <f t="shared" ref="U24" si="27">DAY(S24+2)</f>
        <v>30</v>
      </c>
      <c r="V24" s="35">
        <f t="shared" ref="V24" si="28">DAY(S24+3)</f>
        <v>31</v>
      </c>
      <c r="W24" s="117"/>
      <c r="X24" s="118"/>
    </row>
    <row r="25" spans="1:24" ht="25.5" customHeight="1" x14ac:dyDescent="0.15">
      <c r="A25" s="18"/>
      <c r="B25" s="94"/>
      <c r="C25" s="96"/>
      <c r="D25" s="100"/>
      <c r="E25" s="101"/>
      <c r="F25" s="102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4"/>
      <c r="W25" s="119"/>
      <c r="X25" s="120"/>
    </row>
    <row r="26" spans="1:24" ht="14.25" customHeight="1" x14ac:dyDescent="0.15">
      <c r="A26" s="103"/>
      <c r="B26" s="105"/>
      <c r="C26" s="107"/>
      <c r="D26" s="108"/>
      <c r="E26" s="110" t="s">
        <v>4</v>
      </c>
      <c r="F26" s="112">
        <f t="shared" ref="F26" si="29">ROUND(SUM(G27:U27,G29:V29),0)</f>
        <v>0</v>
      </c>
      <c r="G26" s="34">
        <f t="shared" ref="G26" si="30">IF($D$2&lt;&gt;"",DATE(YEAR($D$2),MONTH($D$2),1),"")</f>
        <v>43374</v>
      </c>
      <c r="H26" s="20">
        <f t="shared" ref="H26:U26" si="31">G26+1</f>
        <v>43375</v>
      </c>
      <c r="I26" s="20">
        <f t="shared" si="31"/>
        <v>43376</v>
      </c>
      <c r="J26" s="20">
        <f t="shared" si="31"/>
        <v>43377</v>
      </c>
      <c r="K26" s="20">
        <f t="shared" si="31"/>
        <v>43378</v>
      </c>
      <c r="L26" s="20">
        <f t="shared" si="31"/>
        <v>43379</v>
      </c>
      <c r="M26" s="20">
        <f t="shared" si="31"/>
        <v>43380</v>
      </c>
      <c r="N26" s="20">
        <f t="shared" si="31"/>
        <v>43381</v>
      </c>
      <c r="O26" s="20">
        <f t="shared" si="31"/>
        <v>43382</v>
      </c>
      <c r="P26" s="20">
        <f t="shared" si="31"/>
        <v>43383</v>
      </c>
      <c r="Q26" s="20">
        <f t="shared" si="31"/>
        <v>43384</v>
      </c>
      <c r="R26" s="20">
        <f t="shared" si="31"/>
        <v>43385</v>
      </c>
      <c r="S26" s="20">
        <f t="shared" si="31"/>
        <v>43386</v>
      </c>
      <c r="T26" s="20">
        <f t="shared" si="31"/>
        <v>43387</v>
      </c>
      <c r="U26" s="20">
        <f t="shared" si="31"/>
        <v>43388</v>
      </c>
      <c r="V26" s="19"/>
      <c r="W26" s="115"/>
      <c r="X26" s="116"/>
    </row>
    <row r="27" spans="1:24" ht="25.5" customHeight="1" x14ac:dyDescent="0.15">
      <c r="A27" s="104"/>
      <c r="B27" s="106"/>
      <c r="C27" s="95"/>
      <c r="D27" s="109"/>
      <c r="E27" s="111"/>
      <c r="F27" s="113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3"/>
      <c r="W27" s="117"/>
      <c r="X27" s="118"/>
    </row>
    <row r="28" spans="1:24" ht="14.25" customHeight="1" x14ac:dyDescent="0.15">
      <c r="A28" s="17"/>
      <c r="B28" s="93"/>
      <c r="C28" s="95"/>
      <c r="D28" s="97">
        <f t="shared" ref="D28" si="32">IFERROR(D26*F26,"")</f>
        <v>0</v>
      </c>
      <c r="E28" s="98"/>
      <c r="F28" s="99"/>
      <c r="G28" s="34">
        <f t="shared" ref="G28" si="33">U26+1</f>
        <v>43389</v>
      </c>
      <c r="H28" s="20">
        <f t="shared" ref="H28:S28" si="34">G28+1</f>
        <v>43390</v>
      </c>
      <c r="I28" s="20">
        <f t="shared" si="34"/>
        <v>43391</v>
      </c>
      <c r="J28" s="20">
        <f t="shared" si="34"/>
        <v>43392</v>
      </c>
      <c r="K28" s="20">
        <f t="shared" si="34"/>
        <v>43393</v>
      </c>
      <c r="L28" s="20">
        <f t="shared" si="34"/>
        <v>43394</v>
      </c>
      <c r="M28" s="20">
        <f t="shared" si="34"/>
        <v>43395</v>
      </c>
      <c r="N28" s="20">
        <f t="shared" si="34"/>
        <v>43396</v>
      </c>
      <c r="O28" s="20">
        <f t="shared" si="34"/>
        <v>43397</v>
      </c>
      <c r="P28" s="20">
        <f t="shared" si="34"/>
        <v>43398</v>
      </c>
      <c r="Q28" s="20">
        <f t="shared" si="34"/>
        <v>43399</v>
      </c>
      <c r="R28" s="20">
        <f t="shared" si="34"/>
        <v>43400</v>
      </c>
      <c r="S28" s="20">
        <f t="shared" si="34"/>
        <v>43401</v>
      </c>
      <c r="T28" s="29">
        <f t="shared" ref="T28" si="35">DAY(S28+1)</f>
        <v>29</v>
      </c>
      <c r="U28" s="36">
        <f t="shared" ref="U28" si="36">DAY(S28+2)</f>
        <v>30</v>
      </c>
      <c r="V28" s="35">
        <f t="shared" ref="V28" si="37">DAY(S28+3)</f>
        <v>31</v>
      </c>
      <c r="W28" s="117"/>
      <c r="X28" s="118"/>
    </row>
    <row r="29" spans="1:24" ht="25.5" customHeight="1" x14ac:dyDescent="0.15">
      <c r="A29" s="18"/>
      <c r="B29" s="94"/>
      <c r="C29" s="96"/>
      <c r="D29" s="100"/>
      <c r="E29" s="101"/>
      <c r="F29" s="102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4"/>
      <c r="W29" s="119"/>
      <c r="X29" s="120"/>
    </row>
  </sheetData>
  <mergeCells count="59">
    <mergeCell ref="W26:X29"/>
    <mergeCell ref="B28:B29"/>
    <mergeCell ref="C28:C29"/>
    <mergeCell ref="D28:F29"/>
    <mergeCell ref="Q4:W4"/>
    <mergeCell ref="W22:X25"/>
    <mergeCell ref="B24:B25"/>
    <mergeCell ref="C24:C25"/>
    <mergeCell ref="D24:F25"/>
    <mergeCell ref="F26:F27"/>
    <mergeCell ref="W18:X21"/>
    <mergeCell ref="B20:B21"/>
    <mergeCell ref="C20:C21"/>
    <mergeCell ref="D20:F21"/>
    <mergeCell ref="F22:F23"/>
    <mergeCell ref="W14:X17"/>
    <mergeCell ref="A26:A27"/>
    <mergeCell ref="B26:B27"/>
    <mergeCell ref="C26:C27"/>
    <mergeCell ref="D26:D27"/>
    <mergeCell ref="E26:E27"/>
    <mergeCell ref="A22:A23"/>
    <mergeCell ref="B22:B23"/>
    <mergeCell ref="C22:C23"/>
    <mergeCell ref="D22:D23"/>
    <mergeCell ref="E22:E23"/>
    <mergeCell ref="B16:B17"/>
    <mergeCell ref="C16:C17"/>
    <mergeCell ref="D16:F17"/>
    <mergeCell ref="A18:A19"/>
    <mergeCell ref="B18:B19"/>
    <mergeCell ref="C18:C19"/>
    <mergeCell ref="D18:D19"/>
    <mergeCell ref="E18:E19"/>
    <mergeCell ref="F18:F19"/>
    <mergeCell ref="W10:X13"/>
    <mergeCell ref="B12:B13"/>
    <mergeCell ref="C12:C13"/>
    <mergeCell ref="D12:F13"/>
    <mergeCell ref="A14:A15"/>
    <mergeCell ref="B14:B15"/>
    <mergeCell ref="C14:C15"/>
    <mergeCell ref="D14:D15"/>
    <mergeCell ref="E14:E15"/>
    <mergeCell ref="F14:F15"/>
    <mergeCell ref="A10:A11"/>
    <mergeCell ref="B10:B11"/>
    <mergeCell ref="C10:C11"/>
    <mergeCell ref="D10:D11"/>
    <mergeCell ref="E10:E11"/>
    <mergeCell ref="F10:F11"/>
    <mergeCell ref="W7:X9"/>
    <mergeCell ref="D9:F9"/>
    <mergeCell ref="B2:C2"/>
    <mergeCell ref="D2:G2"/>
    <mergeCell ref="B7:B9"/>
    <mergeCell ref="D7:F7"/>
    <mergeCell ref="G7:V9"/>
    <mergeCell ref="Q5:V5"/>
  </mergeCells>
  <phoneticPr fontId="1"/>
  <conditionalFormatting sqref="D12">
    <cfRule type="cellIs" dxfId="803" priority="134" operator="equal">
      <formula>0</formula>
    </cfRule>
  </conditionalFormatting>
  <conditionalFormatting sqref="F10">
    <cfRule type="cellIs" dxfId="802" priority="133" stopIfTrue="1" operator="equal">
      <formula>0</formula>
    </cfRule>
  </conditionalFormatting>
  <conditionalFormatting sqref="V12">
    <cfRule type="cellIs" dxfId="801" priority="68" operator="notEqual">
      <formula>31</formula>
    </cfRule>
    <cfRule type="expression" dxfId="800" priority="73">
      <formula>WEEKDAY(S12+3)=1</formula>
    </cfRule>
    <cfRule type="expression" dxfId="799" priority="132">
      <formula>WEEKDAY(S12+3)=7</formula>
    </cfRule>
  </conditionalFormatting>
  <conditionalFormatting sqref="D16 D20 D24 D28">
    <cfRule type="cellIs" dxfId="798" priority="131" operator="equal">
      <formula>0</formula>
    </cfRule>
  </conditionalFormatting>
  <conditionalFormatting sqref="F14 F18 F22 F26">
    <cfRule type="cellIs" dxfId="797" priority="130" stopIfTrue="1" operator="equal">
      <formula>0</formula>
    </cfRule>
  </conditionalFormatting>
  <conditionalFormatting sqref="G10">
    <cfRule type="expression" dxfId="796" priority="128">
      <formula>WEEKDAY(G10)=1</formula>
    </cfRule>
    <cfRule type="expression" dxfId="795" priority="129">
      <formula>WEEKDAY(G10)=7</formula>
    </cfRule>
  </conditionalFormatting>
  <conditionalFormatting sqref="I10">
    <cfRule type="expression" dxfId="794" priority="126">
      <formula>WEEKDAY(I10)=0</formula>
    </cfRule>
    <cfRule type="expression" dxfId="793" priority="127">
      <formula>WEEKDAY(I10)=7</formula>
    </cfRule>
  </conditionalFormatting>
  <conditionalFormatting sqref="H10">
    <cfRule type="expression" dxfId="792" priority="124">
      <formula>WEEKDAY(H10)=1</formula>
    </cfRule>
    <cfRule type="expression" dxfId="791" priority="125">
      <formula>WEEKDAY(H10)=7</formula>
    </cfRule>
  </conditionalFormatting>
  <conditionalFormatting sqref="J10">
    <cfRule type="expression" dxfId="790" priority="122">
      <formula>WEEKDAY(J10)=1</formula>
    </cfRule>
    <cfRule type="expression" dxfId="789" priority="123">
      <formula>WEEKDAY(J10)=7</formula>
    </cfRule>
  </conditionalFormatting>
  <conditionalFormatting sqref="K10">
    <cfRule type="expression" dxfId="788" priority="120">
      <formula>WEEKDAY(K10)=1</formula>
    </cfRule>
    <cfRule type="expression" dxfId="787" priority="121">
      <formula>WEEKDAY(K10)=7</formula>
    </cfRule>
  </conditionalFormatting>
  <conditionalFormatting sqref="L10">
    <cfRule type="expression" dxfId="786" priority="118">
      <formula>WEEKDAY(L10)=1</formula>
    </cfRule>
    <cfRule type="expression" dxfId="785" priority="119">
      <formula>WEEKDAY(L10)=7</formula>
    </cfRule>
  </conditionalFormatting>
  <conditionalFormatting sqref="M10">
    <cfRule type="expression" dxfId="784" priority="116">
      <formula>WEEKDAY(M10)=1</formula>
    </cfRule>
    <cfRule type="expression" dxfId="783" priority="117">
      <formula>WEEKDAY(M10)=7</formula>
    </cfRule>
  </conditionalFormatting>
  <conditionalFormatting sqref="N10">
    <cfRule type="expression" dxfId="782" priority="114">
      <formula>WEEKDAY(N10)=1</formula>
    </cfRule>
    <cfRule type="expression" dxfId="781" priority="115">
      <formula>WEEKDAY(N10)=7</formula>
    </cfRule>
  </conditionalFormatting>
  <conditionalFormatting sqref="O10">
    <cfRule type="expression" dxfId="780" priority="112">
      <formula>WEEKDAY(O10)=1</formula>
    </cfRule>
    <cfRule type="expression" dxfId="779" priority="113">
      <formula>WEEKDAY(O10)=7</formula>
    </cfRule>
  </conditionalFormatting>
  <conditionalFormatting sqref="P10">
    <cfRule type="expression" dxfId="778" priority="110">
      <formula>WEEKDAY(P10)=1</formula>
    </cfRule>
    <cfRule type="expression" dxfId="777" priority="111">
      <formula>WEEKDAY(P10)=7</formula>
    </cfRule>
  </conditionalFormatting>
  <conditionalFormatting sqref="Q10">
    <cfRule type="expression" dxfId="776" priority="108">
      <formula>WEEKDAY(Q10)=1</formula>
    </cfRule>
    <cfRule type="expression" dxfId="775" priority="109">
      <formula>WEEKDAY(Q10)=7</formula>
    </cfRule>
  </conditionalFormatting>
  <conditionalFormatting sqref="R10">
    <cfRule type="expression" dxfId="774" priority="106">
      <formula>WEEKDAY(R10)=1</formula>
    </cfRule>
    <cfRule type="expression" dxfId="773" priority="107">
      <formula>WEEKDAY(R10)=7</formula>
    </cfRule>
  </conditionalFormatting>
  <conditionalFormatting sqref="S10">
    <cfRule type="expression" dxfId="772" priority="104">
      <formula>WEEKDAY(S10)=1</formula>
    </cfRule>
    <cfRule type="expression" dxfId="771" priority="105">
      <formula>WEEKDAY(S10)=7</formula>
    </cfRule>
  </conditionalFormatting>
  <conditionalFormatting sqref="T10">
    <cfRule type="expression" dxfId="770" priority="102">
      <formula>WEEKDAY(T10)=1</formula>
    </cfRule>
    <cfRule type="expression" dxfId="769" priority="103">
      <formula>WEEKDAY(T10)=7</formula>
    </cfRule>
  </conditionalFormatting>
  <conditionalFormatting sqref="U10">
    <cfRule type="expression" dxfId="768" priority="100">
      <formula>WEEKDAY(U10)=1</formula>
    </cfRule>
    <cfRule type="expression" dxfId="767" priority="101">
      <formula>WEEKDAY(U10)=7</formula>
    </cfRule>
  </conditionalFormatting>
  <conditionalFormatting sqref="G12">
    <cfRule type="expression" dxfId="766" priority="98">
      <formula>WEEKDAY(G12)=1</formula>
    </cfRule>
    <cfRule type="expression" dxfId="765" priority="99">
      <formula>WEEKDAY(G12)=7</formula>
    </cfRule>
  </conditionalFormatting>
  <conditionalFormatting sqref="H12">
    <cfRule type="expression" dxfId="764" priority="96">
      <formula>WEEKDAY(H12)=1</formula>
    </cfRule>
    <cfRule type="expression" dxfId="763" priority="97">
      <formula>WEEKDAY(H12)=7</formula>
    </cfRule>
  </conditionalFormatting>
  <conditionalFormatting sqref="I12">
    <cfRule type="expression" dxfId="762" priority="94">
      <formula>WEEKDAY(I12)=1</formula>
    </cfRule>
    <cfRule type="expression" dxfId="761" priority="95">
      <formula>WEEKDAY(I12)=7</formula>
    </cfRule>
  </conditionalFormatting>
  <conditionalFormatting sqref="J12">
    <cfRule type="expression" dxfId="760" priority="92">
      <formula>WEEKDAY(J12)=1</formula>
    </cfRule>
    <cfRule type="expression" dxfId="759" priority="93">
      <formula>WEEKDAY(J12)=7</formula>
    </cfRule>
  </conditionalFormatting>
  <conditionalFormatting sqref="K12">
    <cfRule type="expression" dxfId="758" priority="90">
      <formula>WEEKDAY(K12)=1</formula>
    </cfRule>
    <cfRule type="expression" dxfId="757" priority="91">
      <formula>WEEKDAY(K12)=7</formula>
    </cfRule>
  </conditionalFormatting>
  <conditionalFormatting sqref="L12">
    <cfRule type="expression" dxfId="756" priority="88">
      <formula>WEEKDAY(L12)=1</formula>
    </cfRule>
    <cfRule type="expression" dxfId="755" priority="89">
      <formula>WEEKDAY(L12)=7</formula>
    </cfRule>
  </conditionalFormatting>
  <conditionalFormatting sqref="M12">
    <cfRule type="expression" dxfId="754" priority="86">
      <formula>WEEKDAY(M12)=1</formula>
    </cfRule>
    <cfRule type="expression" dxfId="753" priority="87">
      <formula>WEEKDAY(M12)=7</formula>
    </cfRule>
  </conditionalFormatting>
  <conditionalFormatting sqref="N12">
    <cfRule type="expression" dxfId="752" priority="84">
      <formula>WEEKDAY(N12)=1</formula>
    </cfRule>
    <cfRule type="expression" dxfId="751" priority="85">
      <formula>WEEKDAY(N12)=7</formula>
    </cfRule>
  </conditionalFormatting>
  <conditionalFormatting sqref="O12">
    <cfRule type="expression" dxfId="750" priority="82">
      <formula>WEEKDAY(O12)=1</formula>
    </cfRule>
    <cfRule type="expression" dxfId="749" priority="83">
      <formula>WEEKDAY(O12)=7</formula>
    </cfRule>
  </conditionalFormatting>
  <conditionalFormatting sqref="P12">
    <cfRule type="expression" dxfId="748" priority="80">
      <formula>WEEKDAY(P12)=1</formula>
    </cfRule>
    <cfRule type="expression" dxfId="747" priority="81">
      <formula>WEEKDAY(P12)=7</formula>
    </cfRule>
  </conditionalFormatting>
  <conditionalFormatting sqref="Q12">
    <cfRule type="expression" dxfId="746" priority="78">
      <formula>WEEKDAY(Q12)=1</formula>
    </cfRule>
    <cfRule type="expression" dxfId="745" priority="79">
      <formula>WEEKDAY(Q12)=7</formula>
    </cfRule>
  </conditionalFormatting>
  <conditionalFormatting sqref="R12">
    <cfRule type="expression" dxfId="744" priority="76">
      <formula>WEEKDAY(R12)=1</formula>
    </cfRule>
    <cfRule type="expression" dxfId="743" priority="77">
      <formula>WEEKDAY(R12)=7</formula>
    </cfRule>
  </conditionalFormatting>
  <conditionalFormatting sqref="S12">
    <cfRule type="expression" dxfId="742" priority="74">
      <formula>WEEKDAY(S12)=1</formula>
    </cfRule>
    <cfRule type="expression" dxfId="741" priority="75">
      <formula>WEEKDAY(S12)=7</formula>
    </cfRule>
  </conditionalFormatting>
  <conditionalFormatting sqref="T12">
    <cfRule type="cellIs" dxfId="740" priority="66" operator="notEqual">
      <formula>29</formula>
    </cfRule>
    <cfRule type="expression" dxfId="739" priority="71">
      <formula>WEEKDAY(S12+1)=1</formula>
    </cfRule>
    <cfRule type="expression" dxfId="738" priority="72">
      <formula>WEEKDAY(S12+1)=7</formula>
    </cfRule>
  </conditionalFormatting>
  <conditionalFormatting sqref="U12">
    <cfRule type="cellIs" dxfId="737" priority="67" operator="notEqual">
      <formula>30</formula>
    </cfRule>
    <cfRule type="expression" dxfId="736" priority="69">
      <formula>WEEKDAY(S12+2)=1</formula>
    </cfRule>
    <cfRule type="expression" dxfId="735" priority="70">
      <formula>WEEKDAY(S12+2)=7</formula>
    </cfRule>
  </conditionalFormatting>
  <conditionalFormatting sqref="V16 V20 V24 V28">
    <cfRule type="cellIs" dxfId="734" priority="3" operator="notEqual">
      <formula>31</formula>
    </cfRule>
    <cfRule type="expression" dxfId="733" priority="8">
      <formula>WEEKDAY(S16+3)=1</formula>
    </cfRule>
    <cfRule type="expression" dxfId="732" priority="65">
      <formula>WEEKDAY(S16+3)=7</formula>
    </cfRule>
  </conditionalFormatting>
  <conditionalFormatting sqref="G14 G18 G22 G26">
    <cfRule type="expression" dxfId="731" priority="63">
      <formula>WEEKDAY(G14)=1</formula>
    </cfRule>
    <cfRule type="expression" dxfId="730" priority="64">
      <formula>WEEKDAY(G14)=7</formula>
    </cfRule>
  </conditionalFormatting>
  <conditionalFormatting sqref="I14 I18 I22 I26">
    <cfRule type="expression" dxfId="729" priority="61">
      <formula>WEEKDAY(I14)=0</formula>
    </cfRule>
    <cfRule type="expression" dxfId="728" priority="62">
      <formula>WEEKDAY(I14)=7</formula>
    </cfRule>
  </conditionalFormatting>
  <conditionalFormatting sqref="H14 H18 H22 H26">
    <cfRule type="expression" dxfId="727" priority="59">
      <formula>WEEKDAY(H14)=1</formula>
    </cfRule>
    <cfRule type="expression" dxfId="726" priority="60">
      <formula>WEEKDAY(H14)=7</formula>
    </cfRule>
  </conditionalFormatting>
  <conditionalFormatting sqref="J14 J18 J22 J26">
    <cfRule type="expression" dxfId="725" priority="57">
      <formula>WEEKDAY(J14)=1</formula>
    </cfRule>
    <cfRule type="expression" dxfId="724" priority="58">
      <formula>WEEKDAY(J14)=7</formula>
    </cfRule>
  </conditionalFormatting>
  <conditionalFormatting sqref="K14 K18 K22 K26">
    <cfRule type="expression" dxfId="723" priority="55">
      <formula>WEEKDAY(K14)=1</formula>
    </cfRule>
    <cfRule type="expression" dxfId="722" priority="56">
      <formula>WEEKDAY(K14)=7</formula>
    </cfRule>
  </conditionalFormatting>
  <conditionalFormatting sqref="L14 L18 L22 L26">
    <cfRule type="expression" dxfId="721" priority="53">
      <formula>WEEKDAY(L14)=1</formula>
    </cfRule>
    <cfRule type="expression" dxfId="720" priority="54">
      <formula>WEEKDAY(L14)=7</formula>
    </cfRule>
  </conditionalFormatting>
  <conditionalFormatting sqref="M14 M18 M22 M26">
    <cfRule type="expression" dxfId="719" priority="51">
      <formula>WEEKDAY(M14)=1</formula>
    </cfRule>
    <cfRule type="expression" dxfId="718" priority="52">
      <formula>WEEKDAY(M14)=7</formula>
    </cfRule>
  </conditionalFormatting>
  <conditionalFormatting sqref="N14 N18 N22 N26">
    <cfRule type="expression" dxfId="717" priority="49">
      <formula>WEEKDAY(N14)=1</formula>
    </cfRule>
    <cfRule type="expression" dxfId="716" priority="50">
      <formula>WEEKDAY(N14)=7</formula>
    </cfRule>
  </conditionalFormatting>
  <conditionalFormatting sqref="O14 O18 O22 O26">
    <cfRule type="expression" dxfId="715" priority="47">
      <formula>WEEKDAY(O14)=1</formula>
    </cfRule>
    <cfRule type="expression" dxfId="714" priority="48">
      <formula>WEEKDAY(O14)=7</formula>
    </cfRule>
  </conditionalFormatting>
  <conditionalFormatting sqref="P14 P18 P22 P26">
    <cfRule type="expression" dxfId="713" priority="45">
      <formula>WEEKDAY(P14)=1</formula>
    </cfRule>
    <cfRule type="expression" dxfId="712" priority="46">
      <formula>WEEKDAY(P14)=7</formula>
    </cfRule>
  </conditionalFormatting>
  <conditionalFormatting sqref="Q14 Q18 Q22 Q26">
    <cfRule type="expression" dxfId="711" priority="43">
      <formula>WEEKDAY(Q14)=1</formula>
    </cfRule>
    <cfRule type="expression" dxfId="710" priority="44">
      <formula>WEEKDAY(Q14)=7</formula>
    </cfRule>
  </conditionalFormatting>
  <conditionalFormatting sqref="R14 R18 R22 R26">
    <cfRule type="expression" dxfId="709" priority="41">
      <formula>WEEKDAY(R14)=1</formula>
    </cfRule>
    <cfRule type="expression" dxfId="708" priority="42">
      <formula>WEEKDAY(R14)=7</formula>
    </cfRule>
  </conditionalFormatting>
  <conditionalFormatting sqref="S14 S18 S22 S26">
    <cfRule type="expression" dxfId="707" priority="39">
      <formula>WEEKDAY(S14)=1</formula>
    </cfRule>
    <cfRule type="expression" dxfId="706" priority="40">
      <formula>WEEKDAY(S14)=7</formula>
    </cfRule>
  </conditionalFormatting>
  <conditionalFormatting sqref="T14 T18 T22 T26">
    <cfRule type="expression" dxfId="705" priority="37">
      <formula>WEEKDAY(T14)=1</formula>
    </cfRule>
    <cfRule type="expression" dxfId="704" priority="38">
      <formula>WEEKDAY(T14)=7</formula>
    </cfRule>
  </conditionalFormatting>
  <conditionalFormatting sqref="U14 U18 U22 U26">
    <cfRule type="expression" dxfId="703" priority="35">
      <formula>WEEKDAY(U14)=1</formula>
    </cfRule>
    <cfRule type="expression" dxfId="702" priority="36">
      <formula>WEEKDAY(U14)=7</formula>
    </cfRule>
  </conditionalFormatting>
  <conditionalFormatting sqref="G16 G20 G24 G28">
    <cfRule type="expression" dxfId="701" priority="33">
      <formula>WEEKDAY(G16)=1</formula>
    </cfRule>
    <cfRule type="expression" dxfId="700" priority="34">
      <formula>WEEKDAY(G16)=7</formula>
    </cfRule>
  </conditionalFormatting>
  <conditionalFormatting sqref="H16 H20 H24 H28">
    <cfRule type="expression" dxfId="699" priority="31">
      <formula>WEEKDAY(H16)=1</formula>
    </cfRule>
    <cfRule type="expression" dxfId="698" priority="32">
      <formula>WEEKDAY(H16)=7</formula>
    </cfRule>
  </conditionalFormatting>
  <conditionalFormatting sqref="I16 I20 I24 I28">
    <cfRule type="expression" dxfId="697" priority="29">
      <formula>WEEKDAY(I16)=1</formula>
    </cfRule>
    <cfRule type="expression" dxfId="696" priority="30">
      <formula>WEEKDAY(I16)=7</formula>
    </cfRule>
  </conditionalFormatting>
  <conditionalFormatting sqref="J16 J20 J24 J28">
    <cfRule type="expression" dxfId="695" priority="27">
      <formula>WEEKDAY(J16)=1</formula>
    </cfRule>
    <cfRule type="expression" dxfId="694" priority="28">
      <formula>WEEKDAY(J16)=7</formula>
    </cfRule>
  </conditionalFormatting>
  <conditionalFormatting sqref="K16 K20 K24 K28">
    <cfRule type="expression" dxfId="693" priority="25">
      <formula>WEEKDAY(K16)=1</formula>
    </cfRule>
    <cfRule type="expression" dxfId="692" priority="26">
      <formula>WEEKDAY(K16)=7</formula>
    </cfRule>
  </conditionalFormatting>
  <conditionalFormatting sqref="L16 L20 L24 L28">
    <cfRule type="expression" dxfId="691" priority="23">
      <formula>WEEKDAY(L16)=1</formula>
    </cfRule>
    <cfRule type="expression" dxfId="690" priority="24">
      <formula>WEEKDAY(L16)=7</formula>
    </cfRule>
  </conditionalFormatting>
  <conditionalFormatting sqref="M16 M20 M24 M28">
    <cfRule type="expression" dxfId="689" priority="21">
      <formula>WEEKDAY(M16)=1</formula>
    </cfRule>
    <cfRule type="expression" dxfId="688" priority="22">
      <formula>WEEKDAY(M16)=7</formula>
    </cfRule>
  </conditionalFormatting>
  <conditionalFormatting sqref="N16 N20 N24 N28">
    <cfRule type="expression" dxfId="687" priority="19">
      <formula>WEEKDAY(N16)=1</formula>
    </cfRule>
    <cfRule type="expression" dxfId="686" priority="20">
      <formula>WEEKDAY(N16)=7</formula>
    </cfRule>
  </conditionalFormatting>
  <conditionalFormatting sqref="O16 O20 O24 O28">
    <cfRule type="expression" dxfId="685" priority="17">
      <formula>WEEKDAY(O16)=1</formula>
    </cfRule>
    <cfRule type="expression" dxfId="684" priority="18">
      <formula>WEEKDAY(O16)=7</formula>
    </cfRule>
  </conditionalFormatting>
  <conditionalFormatting sqref="P16 P20 P24 P28">
    <cfRule type="expression" dxfId="683" priority="15">
      <formula>WEEKDAY(P16)=1</formula>
    </cfRule>
    <cfRule type="expression" dxfId="682" priority="16">
      <formula>WEEKDAY(P16)=7</formula>
    </cfRule>
  </conditionalFormatting>
  <conditionalFormatting sqref="Q16 Q20 Q24 Q28">
    <cfRule type="expression" dxfId="681" priority="13">
      <formula>WEEKDAY(Q16)=1</formula>
    </cfRule>
    <cfRule type="expression" dxfId="680" priority="14">
      <formula>WEEKDAY(Q16)=7</formula>
    </cfRule>
  </conditionalFormatting>
  <conditionalFormatting sqref="R16 R20 R24 R28">
    <cfRule type="expression" dxfId="679" priority="11">
      <formula>WEEKDAY(R16)=1</formula>
    </cfRule>
    <cfRule type="expression" dxfId="678" priority="12">
      <formula>WEEKDAY(R16)=7</formula>
    </cfRule>
  </conditionalFormatting>
  <conditionalFormatting sqref="S16 S20 S24 S28">
    <cfRule type="expression" dxfId="677" priority="9">
      <formula>WEEKDAY(S16)=1</formula>
    </cfRule>
    <cfRule type="expression" dxfId="676" priority="10">
      <formula>WEEKDAY(S16)=7</formula>
    </cfRule>
  </conditionalFormatting>
  <conditionalFormatting sqref="T16 T20 T24 T28">
    <cfRule type="cellIs" dxfId="675" priority="1" operator="notEqual">
      <formula>29</formula>
    </cfRule>
    <cfRule type="expression" dxfId="674" priority="6">
      <formula>WEEKDAY(S16+1)=1</formula>
    </cfRule>
    <cfRule type="expression" dxfId="673" priority="7">
      <formula>WEEKDAY(S16+1)=7</formula>
    </cfRule>
  </conditionalFormatting>
  <conditionalFormatting sqref="U16 U20 U24 U28">
    <cfRule type="cellIs" dxfId="672" priority="2" operator="notEqual">
      <formula>30</formula>
    </cfRule>
    <cfRule type="expression" dxfId="671" priority="4">
      <formula>WEEKDAY(S16+2)=1</formula>
    </cfRule>
    <cfRule type="expression" dxfId="670" priority="5">
      <formula>WEEKDAY(S16+2)=7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29"/>
  <sheetViews>
    <sheetView workbookViewId="0">
      <selection activeCell="B2" sqref="B2:C2"/>
    </sheetView>
  </sheetViews>
  <sheetFormatPr defaultRowHeight="13.5" x14ac:dyDescent="0.1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7.25" style="1" customWidth="1"/>
    <col min="24" max="24" width="5.12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24" x14ac:dyDescent="0.15">
      <c r="B1" s="57"/>
      <c r="C1" s="25"/>
      <c r="D1" s="25"/>
      <c r="E1" s="25"/>
      <c r="F1" s="25"/>
      <c r="G1" s="25"/>
      <c r="H1" s="25"/>
      <c r="I1" s="25"/>
      <c r="J1" s="25" t="s">
        <v>9</v>
      </c>
      <c r="K1" s="25"/>
      <c r="L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2.5" customHeight="1" x14ac:dyDescent="0.15">
      <c r="B2" s="126" t="str">
        <f>'5月'!B2</f>
        <v>校区</v>
      </c>
      <c r="C2" s="126"/>
      <c r="D2" s="127">
        <f>EDATE('5月'!D2,6)</f>
        <v>43405</v>
      </c>
      <c r="E2" s="127"/>
      <c r="F2" s="127"/>
      <c r="G2" s="127"/>
      <c r="H2" s="27"/>
      <c r="I2" s="25"/>
      <c r="J2" s="25"/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2.75" customHeight="1" x14ac:dyDescent="0.2">
      <c r="A3" s="2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 customHeight="1" x14ac:dyDescent="0.15">
      <c r="A4" s="2"/>
      <c r="B4" s="16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Q4" s="121" t="s">
        <v>21</v>
      </c>
      <c r="R4" s="121"/>
      <c r="S4" s="121"/>
      <c r="T4" s="121"/>
      <c r="U4" s="121"/>
      <c r="V4" s="121"/>
      <c r="W4" s="121"/>
      <c r="X4" s="59"/>
    </row>
    <row r="5" spans="1:24" ht="20.25" customHeight="1" x14ac:dyDescent="0.15">
      <c r="A5" s="2"/>
      <c r="B5" s="2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122" t="s">
        <v>20</v>
      </c>
      <c r="R5" s="122"/>
      <c r="S5" s="122"/>
      <c r="T5" s="122"/>
      <c r="U5" s="122"/>
      <c r="V5" s="122"/>
      <c r="W5" s="58" t="s">
        <v>10</v>
      </c>
      <c r="X5" s="28"/>
    </row>
    <row r="6" spans="1:24" x14ac:dyDescent="0.15">
      <c r="A6" s="2"/>
      <c r="B6" s="2"/>
      <c r="C6" s="2"/>
      <c r="D6" s="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 x14ac:dyDescent="0.15">
      <c r="A7" s="3"/>
      <c r="B7" s="73" t="s">
        <v>0</v>
      </c>
      <c r="C7" s="8"/>
      <c r="D7" s="76" t="s">
        <v>1</v>
      </c>
      <c r="E7" s="77"/>
      <c r="F7" s="77"/>
      <c r="G7" s="78" t="s">
        <v>2</v>
      </c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80"/>
      <c r="W7" s="62" t="s">
        <v>8</v>
      </c>
      <c r="X7" s="63"/>
    </row>
    <row r="8" spans="1:24" ht="15.75" customHeight="1" x14ac:dyDescent="0.15">
      <c r="A8" s="9"/>
      <c r="B8" s="74"/>
      <c r="C8" s="10"/>
      <c r="D8" s="7" t="s">
        <v>3</v>
      </c>
      <c r="E8" s="11" t="s">
        <v>4</v>
      </c>
      <c r="F8" s="11" t="s">
        <v>6</v>
      </c>
      <c r="G8" s="81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3"/>
      <c r="W8" s="64"/>
      <c r="X8" s="65"/>
    </row>
    <row r="9" spans="1:24" ht="15.75" customHeight="1" x14ac:dyDescent="0.15">
      <c r="A9" s="5"/>
      <c r="B9" s="75"/>
      <c r="C9" s="6"/>
      <c r="D9" s="68" t="s">
        <v>5</v>
      </c>
      <c r="E9" s="69"/>
      <c r="F9" s="69"/>
      <c r="G9" s="84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6"/>
      <c r="W9" s="66"/>
      <c r="X9" s="67"/>
    </row>
    <row r="10" spans="1:24" ht="14.25" customHeight="1" x14ac:dyDescent="0.15">
      <c r="A10" s="103"/>
      <c r="B10" s="105"/>
      <c r="C10" s="107"/>
      <c r="D10" s="108"/>
      <c r="E10" s="110" t="s">
        <v>4</v>
      </c>
      <c r="F10" s="112">
        <f>ROUND(SUM(G11:U11,G13:V13),0)</f>
        <v>0</v>
      </c>
      <c r="G10" s="34">
        <f>IF($D$2&lt;&gt;"",DATE(YEAR($D$2),MONTH($D$2),1),"")</f>
        <v>43405</v>
      </c>
      <c r="H10" s="20">
        <f>G10+1</f>
        <v>43406</v>
      </c>
      <c r="I10" s="20">
        <f t="shared" ref="I10:U10" si="0">H10+1</f>
        <v>43407</v>
      </c>
      <c r="J10" s="20">
        <f>I10+1</f>
        <v>43408</v>
      </c>
      <c r="K10" s="20">
        <f t="shared" si="0"/>
        <v>43409</v>
      </c>
      <c r="L10" s="20">
        <f t="shared" si="0"/>
        <v>43410</v>
      </c>
      <c r="M10" s="20">
        <f t="shared" si="0"/>
        <v>43411</v>
      </c>
      <c r="N10" s="20">
        <f t="shared" si="0"/>
        <v>43412</v>
      </c>
      <c r="O10" s="20">
        <f t="shared" si="0"/>
        <v>43413</v>
      </c>
      <c r="P10" s="20">
        <f t="shared" si="0"/>
        <v>43414</v>
      </c>
      <c r="Q10" s="20">
        <f t="shared" si="0"/>
        <v>43415</v>
      </c>
      <c r="R10" s="20">
        <f t="shared" si="0"/>
        <v>43416</v>
      </c>
      <c r="S10" s="20">
        <f t="shared" si="0"/>
        <v>43417</v>
      </c>
      <c r="T10" s="20">
        <f t="shared" si="0"/>
        <v>43418</v>
      </c>
      <c r="U10" s="20">
        <f t="shared" si="0"/>
        <v>43419</v>
      </c>
      <c r="V10" s="19"/>
      <c r="W10" s="87"/>
      <c r="X10" s="88"/>
    </row>
    <row r="11" spans="1:24" ht="25.5" customHeight="1" x14ac:dyDescent="0.15">
      <c r="A11" s="104"/>
      <c r="B11" s="106"/>
      <c r="C11" s="95"/>
      <c r="D11" s="109"/>
      <c r="E11" s="111"/>
      <c r="F11" s="113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32"/>
      <c r="V11" s="37"/>
      <c r="W11" s="89"/>
      <c r="X11" s="90"/>
    </row>
    <row r="12" spans="1:24" ht="14.25" customHeight="1" x14ac:dyDescent="0.15">
      <c r="A12" s="17"/>
      <c r="B12" s="93"/>
      <c r="C12" s="95"/>
      <c r="D12" s="97">
        <f>IFERROR(D10*F10,"")</f>
        <v>0</v>
      </c>
      <c r="E12" s="98"/>
      <c r="F12" s="99"/>
      <c r="G12" s="34">
        <f>U10+1</f>
        <v>43420</v>
      </c>
      <c r="H12" s="20">
        <f>G12+1</f>
        <v>43421</v>
      </c>
      <c r="I12" s="20">
        <f t="shared" ref="I12:R12" si="1">H12+1</f>
        <v>43422</v>
      </c>
      <c r="J12" s="20">
        <f t="shared" si="1"/>
        <v>43423</v>
      </c>
      <c r="K12" s="20">
        <f t="shared" si="1"/>
        <v>43424</v>
      </c>
      <c r="L12" s="20">
        <f t="shared" si="1"/>
        <v>43425</v>
      </c>
      <c r="M12" s="20">
        <f t="shared" si="1"/>
        <v>43426</v>
      </c>
      <c r="N12" s="20">
        <f t="shared" si="1"/>
        <v>43427</v>
      </c>
      <c r="O12" s="20">
        <f t="shared" si="1"/>
        <v>43428</v>
      </c>
      <c r="P12" s="20">
        <f t="shared" si="1"/>
        <v>43429</v>
      </c>
      <c r="Q12" s="20">
        <f t="shared" si="1"/>
        <v>43430</v>
      </c>
      <c r="R12" s="20">
        <f t="shared" si="1"/>
        <v>43431</v>
      </c>
      <c r="S12" s="20">
        <f>R12+1</f>
        <v>43432</v>
      </c>
      <c r="T12" s="29">
        <f>DAY(S12+1)</f>
        <v>29</v>
      </c>
      <c r="U12" s="36">
        <f>DAY(S12+2)</f>
        <v>30</v>
      </c>
      <c r="V12" s="35">
        <f>DAY(S12+3)</f>
        <v>1</v>
      </c>
      <c r="W12" s="89"/>
      <c r="X12" s="90"/>
    </row>
    <row r="13" spans="1:24" ht="25.5" customHeight="1" x14ac:dyDescent="0.15">
      <c r="A13" s="18"/>
      <c r="B13" s="94"/>
      <c r="C13" s="96"/>
      <c r="D13" s="100"/>
      <c r="E13" s="101"/>
      <c r="F13" s="102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4"/>
      <c r="W13" s="91"/>
      <c r="X13" s="92"/>
    </row>
    <row r="14" spans="1:24" ht="14.25" customHeight="1" x14ac:dyDescent="0.15">
      <c r="A14" s="103"/>
      <c r="B14" s="105"/>
      <c r="C14" s="107"/>
      <c r="D14" s="108"/>
      <c r="E14" s="110" t="s">
        <v>4</v>
      </c>
      <c r="F14" s="112">
        <f t="shared" ref="F14" si="2">ROUND(SUM(G15:U15,G17:V17),0)</f>
        <v>0</v>
      </c>
      <c r="G14" s="34">
        <f t="shared" ref="G14" si="3">IF($D$2&lt;&gt;"",DATE(YEAR($D$2),MONTH($D$2),1),"")</f>
        <v>43405</v>
      </c>
      <c r="H14" s="20">
        <f t="shared" ref="H14:U14" si="4">G14+1</f>
        <v>43406</v>
      </c>
      <c r="I14" s="20">
        <f t="shared" si="4"/>
        <v>43407</v>
      </c>
      <c r="J14" s="20">
        <f t="shared" si="4"/>
        <v>43408</v>
      </c>
      <c r="K14" s="20">
        <f t="shared" si="4"/>
        <v>43409</v>
      </c>
      <c r="L14" s="20">
        <f t="shared" si="4"/>
        <v>43410</v>
      </c>
      <c r="M14" s="20">
        <f t="shared" si="4"/>
        <v>43411</v>
      </c>
      <c r="N14" s="20">
        <f t="shared" si="4"/>
        <v>43412</v>
      </c>
      <c r="O14" s="20">
        <f t="shared" si="4"/>
        <v>43413</v>
      </c>
      <c r="P14" s="20">
        <f t="shared" si="4"/>
        <v>43414</v>
      </c>
      <c r="Q14" s="20">
        <f t="shared" si="4"/>
        <v>43415</v>
      </c>
      <c r="R14" s="20">
        <f t="shared" si="4"/>
        <v>43416</v>
      </c>
      <c r="S14" s="20">
        <f t="shared" si="4"/>
        <v>43417</v>
      </c>
      <c r="T14" s="20">
        <f t="shared" si="4"/>
        <v>43418</v>
      </c>
      <c r="U14" s="20">
        <f t="shared" si="4"/>
        <v>43419</v>
      </c>
      <c r="V14" s="19"/>
      <c r="W14" s="115"/>
      <c r="X14" s="116"/>
    </row>
    <row r="15" spans="1:24" ht="25.5" customHeight="1" x14ac:dyDescent="0.15">
      <c r="A15" s="104"/>
      <c r="B15" s="106"/>
      <c r="C15" s="95"/>
      <c r="D15" s="109"/>
      <c r="E15" s="111"/>
      <c r="F15" s="113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3"/>
      <c r="W15" s="117"/>
      <c r="X15" s="118"/>
    </row>
    <row r="16" spans="1:24" ht="14.25" customHeight="1" x14ac:dyDescent="0.15">
      <c r="A16" s="17"/>
      <c r="B16" s="93"/>
      <c r="C16" s="95"/>
      <c r="D16" s="97">
        <f t="shared" ref="D16" si="5">IFERROR(D14*F14,"")</f>
        <v>0</v>
      </c>
      <c r="E16" s="98"/>
      <c r="F16" s="99"/>
      <c r="G16" s="34">
        <f t="shared" ref="G16" si="6">U14+1</f>
        <v>43420</v>
      </c>
      <c r="H16" s="20">
        <f t="shared" ref="H16:S16" si="7">G16+1</f>
        <v>43421</v>
      </c>
      <c r="I16" s="20">
        <f t="shared" si="7"/>
        <v>43422</v>
      </c>
      <c r="J16" s="20">
        <f t="shared" si="7"/>
        <v>43423</v>
      </c>
      <c r="K16" s="20">
        <f t="shared" si="7"/>
        <v>43424</v>
      </c>
      <c r="L16" s="20">
        <f t="shared" si="7"/>
        <v>43425</v>
      </c>
      <c r="M16" s="20">
        <f t="shared" si="7"/>
        <v>43426</v>
      </c>
      <c r="N16" s="20">
        <f t="shared" si="7"/>
        <v>43427</v>
      </c>
      <c r="O16" s="20">
        <f t="shared" si="7"/>
        <v>43428</v>
      </c>
      <c r="P16" s="20">
        <f t="shared" si="7"/>
        <v>43429</v>
      </c>
      <c r="Q16" s="20">
        <f t="shared" si="7"/>
        <v>43430</v>
      </c>
      <c r="R16" s="20">
        <f t="shared" si="7"/>
        <v>43431</v>
      </c>
      <c r="S16" s="20">
        <f t="shared" si="7"/>
        <v>43432</v>
      </c>
      <c r="T16" s="29">
        <f t="shared" ref="T16" si="8">DAY(S16+1)</f>
        <v>29</v>
      </c>
      <c r="U16" s="36">
        <f t="shared" ref="U16" si="9">DAY(S16+2)</f>
        <v>30</v>
      </c>
      <c r="V16" s="35">
        <f t="shared" ref="V16" si="10">DAY(S16+3)</f>
        <v>1</v>
      </c>
      <c r="W16" s="117"/>
      <c r="X16" s="118"/>
    </row>
    <row r="17" spans="1:24" ht="25.5" customHeight="1" x14ac:dyDescent="0.15">
      <c r="A17" s="18"/>
      <c r="B17" s="94"/>
      <c r="C17" s="96"/>
      <c r="D17" s="100"/>
      <c r="E17" s="101"/>
      <c r="F17" s="102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4"/>
      <c r="W17" s="119"/>
      <c r="X17" s="120"/>
    </row>
    <row r="18" spans="1:24" ht="14.25" customHeight="1" x14ac:dyDescent="0.15">
      <c r="A18" s="103"/>
      <c r="B18" s="105"/>
      <c r="C18" s="107"/>
      <c r="D18" s="108"/>
      <c r="E18" s="110" t="s">
        <v>4</v>
      </c>
      <c r="F18" s="112">
        <f t="shared" ref="F18" si="11">ROUND(SUM(G19:U19,G21:V21),0)</f>
        <v>0</v>
      </c>
      <c r="G18" s="34">
        <f t="shared" ref="G18" si="12">IF($D$2&lt;&gt;"",DATE(YEAR($D$2),MONTH($D$2),1),"")</f>
        <v>43405</v>
      </c>
      <c r="H18" s="20">
        <f t="shared" ref="H18:U18" si="13">G18+1</f>
        <v>43406</v>
      </c>
      <c r="I18" s="20">
        <f t="shared" si="13"/>
        <v>43407</v>
      </c>
      <c r="J18" s="20">
        <f t="shared" si="13"/>
        <v>43408</v>
      </c>
      <c r="K18" s="20">
        <f t="shared" si="13"/>
        <v>43409</v>
      </c>
      <c r="L18" s="20">
        <f t="shared" si="13"/>
        <v>43410</v>
      </c>
      <c r="M18" s="20">
        <f t="shared" si="13"/>
        <v>43411</v>
      </c>
      <c r="N18" s="20">
        <f t="shared" si="13"/>
        <v>43412</v>
      </c>
      <c r="O18" s="20">
        <f t="shared" si="13"/>
        <v>43413</v>
      </c>
      <c r="P18" s="20">
        <f t="shared" si="13"/>
        <v>43414</v>
      </c>
      <c r="Q18" s="20">
        <f t="shared" si="13"/>
        <v>43415</v>
      </c>
      <c r="R18" s="20">
        <f t="shared" si="13"/>
        <v>43416</v>
      </c>
      <c r="S18" s="20">
        <f t="shared" si="13"/>
        <v>43417</v>
      </c>
      <c r="T18" s="20">
        <f t="shared" si="13"/>
        <v>43418</v>
      </c>
      <c r="U18" s="20">
        <f t="shared" si="13"/>
        <v>43419</v>
      </c>
      <c r="V18" s="19"/>
      <c r="W18" s="115"/>
      <c r="X18" s="116"/>
    </row>
    <row r="19" spans="1:24" ht="25.5" customHeight="1" x14ac:dyDescent="0.15">
      <c r="A19" s="104"/>
      <c r="B19" s="106"/>
      <c r="C19" s="95"/>
      <c r="D19" s="109"/>
      <c r="E19" s="111"/>
      <c r="F19" s="113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3"/>
      <c r="W19" s="117"/>
      <c r="X19" s="118"/>
    </row>
    <row r="20" spans="1:24" ht="14.25" customHeight="1" x14ac:dyDescent="0.15">
      <c r="A20" s="17"/>
      <c r="B20" s="93"/>
      <c r="C20" s="95"/>
      <c r="D20" s="97">
        <f t="shared" ref="D20" si="14">IFERROR(D18*F18,"")</f>
        <v>0</v>
      </c>
      <c r="E20" s="98"/>
      <c r="F20" s="99"/>
      <c r="G20" s="34">
        <f t="shared" ref="G20" si="15">U18+1</f>
        <v>43420</v>
      </c>
      <c r="H20" s="20">
        <f t="shared" ref="H20:S20" si="16">G20+1</f>
        <v>43421</v>
      </c>
      <c r="I20" s="20">
        <f t="shared" si="16"/>
        <v>43422</v>
      </c>
      <c r="J20" s="20">
        <f t="shared" si="16"/>
        <v>43423</v>
      </c>
      <c r="K20" s="20">
        <f t="shared" si="16"/>
        <v>43424</v>
      </c>
      <c r="L20" s="20">
        <f t="shared" si="16"/>
        <v>43425</v>
      </c>
      <c r="M20" s="20">
        <f t="shared" si="16"/>
        <v>43426</v>
      </c>
      <c r="N20" s="20">
        <f t="shared" si="16"/>
        <v>43427</v>
      </c>
      <c r="O20" s="20">
        <f t="shared" si="16"/>
        <v>43428</v>
      </c>
      <c r="P20" s="20">
        <f t="shared" si="16"/>
        <v>43429</v>
      </c>
      <c r="Q20" s="20">
        <f t="shared" si="16"/>
        <v>43430</v>
      </c>
      <c r="R20" s="20">
        <f t="shared" si="16"/>
        <v>43431</v>
      </c>
      <c r="S20" s="20">
        <f t="shared" si="16"/>
        <v>43432</v>
      </c>
      <c r="T20" s="29">
        <f t="shared" ref="T20" si="17">DAY(S20+1)</f>
        <v>29</v>
      </c>
      <c r="U20" s="36">
        <f t="shared" ref="U20" si="18">DAY(S20+2)</f>
        <v>30</v>
      </c>
      <c r="V20" s="35">
        <f t="shared" ref="V20" si="19">DAY(S20+3)</f>
        <v>1</v>
      </c>
      <c r="W20" s="117"/>
      <c r="X20" s="118"/>
    </row>
    <row r="21" spans="1:24" ht="25.5" customHeight="1" x14ac:dyDescent="0.15">
      <c r="A21" s="18"/>
      <c r="B21" s="94"/>
      <c r="C21" s="96"/>
      <c r="D21" s="100"/>
      <c r="E21" s="101"/>
      <c r="F21" s="102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4"/>
      <c r="W21" s="119"/>
      <c r="X21" s="120"/>
    </row>
    <row r="22" spans="1:24" ht="14.25" customHeight="1" x14ac:dyDescent="0.15">
      <c r="A22" s="103"/>
      <c r="B22" s="105"/>
      <c r="C22" s="107"/>
      <c r="D22" s="108"/>
      <c r="E22" s="110" t="s">
        <v>4</v>
      </c>
      <c r="F22" s="112">
        <f t="shared" ref="F22" si="20">ROUND(SUM(G23:U23,G25:V25),0)</f>
        <v>0</v>
      </c>
      <c r="G22" s="34">
        <f t="shared" ref="G22" si="21">IF($D$2&lt;&gt;"",DATE(YEAR($D$2),MONTH($D$2),1),"")</f>
        <v>43405</v>
      </c>
      <c r="H22" s="20">
        <f t="shared" ref="H22:U22" si="22">G22+1</f>
        <v>43406</v>
      </c>
      <c r="I22" s="20">
        <f t="shared" si="22"/>
        <v>43407</v>
      </c>
      <c r="J22" s="20">
        <f t="shared" si="22"/>
        <v>43408</v>
      </c>
      <c r="K22" s="20">
        <f t="shared" si="22"/>
        <v>43409</v>
      </c>
      <c r="L22" s="20">
        <f t="shared" si="22"/>
        <v>43410</v>
      </c>
      <c r="M22" s="20">
        <f t="shared" si="22"/>
        <v>43411</v>
      </c>
      <c r="N22" s="20">
        <f t="shared" si="22"/>
        <v>43412</v>
      </c>
      <c r="O22" s="20">
        <f t="shared" si="22"/>
        <v>43413</v>
      </c>
      <c r="P22" s="20">
        <f t="shared" si="22"/>
        <v>43414</v>
      </c>
      <c r="Q22" s="20">
        <f t="shared" si="22"/>
        <v>43415</v>
      </c>
      <c r="R22" s="20">
        <f t="shared" si="22"/>
        <v>43416</v>
      </c>
      <c r="S22" s="20">
        <f t="shared" si="22"/>
        <v>43417</v>
      </c>
      <c r="T22" s="20">
        <f t="shared" si="22"/>
        <v>43418</v>
      </c>
      <c r="U22" s="20">
        <f t="shared" si="22"/>
        <v>43419</v>
      </c>
      <c r="V22" s="19"/>
      <c r="W22" s="115"/>
      <c r="X22" s="116"/>
    </row>
    <row r="23" spans="1:24" ht="25.5" customHeight="1" x14ac:dyDescent="0.15">
      <c r="A23" s="104"/>
      <c r="B23" s="106"/>
      <c r="C23" s="95"/>
      <c r="D23" s="109"/>
      <c r="E23" s="111"/>
      <c r="F23" s="113"/>
      <c r="G23" s="3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3"/>
      <c r="W23" s="117"/>
      <c r="X23" s="118"/>
    </row>
    <row r="24" spans="1:24" ht="14.25" customHeight="1" x14ac:dyDescent="0.15">
      <c r="A24" s="17"/>
      <c r="B24" s="93"/>
      <c r="C24" s="95"/>
      <c r="D24" s="97">
        <f t="shared" ref="D24" si="23">IFERROR(D22*F22,"")</f>
        <v>0</v>
      </c>
      <c r="E24" s="98"/>
      <c r="F24" s="99"/>
      <c r="G24" s="34">
        <f t="shared" ref="G24" si="24">U22+1</f>
        <v>43420</v>
      </c>
      <c r="H24" s="20">
        <f t="shared" ref="H24:S24" si="25">G24+1</f>
        <v>43421</v>
      </c>
      <c r="I24" s="20">
        <f t="shared" si="25"/>
        <v>43422</v>
      </c>
      <c r="J24" s="20">
        <f t="shared" si="25"/>
        <v>43423</v>
      </c>
      <c r="K24" s="20">
        <f t="shared" si="25"/>
        <v>43424</v>
      </c>
      <c r="L24" s="20">
        <f t="shared" si="25"/>
        <v>43425</v>
      </c>
      <c r="M24" s="20">
        <f t="shared" si="25"/>
        <v>43426</v>
      </c>
      <c r="N24" s="20">
        <f t="shared" si="25"/>
        <v>43427</v>
      </c>
      <c r="O24" s="20">
        <f t="shared" si="25"/>
        <v>43428</v>
      </c>
      <c r="P24" s="20">
        <f t="shared" si="25"/>
        <v>43429</v>
      </c>
      <c r="Q24" s="20">
        <f t="shared" si="25"/>
        <v>43430</v>
      </c>
      <c r="R24" s="20">
        <f t="shared" si="25"/>
        <v>43431</v>
      </c>
      <c r="S24" s="20">
        <f t="shared" si="25"/>
        <v>43432</v>
      </c>
      <c r="T24" s="29">
        <f t="shared" ref="T24" si="26">DAY(S24+1)</f>
        <v>29</v>
      </c>
      <c r="U24" s="36">
        <f t="shared" ref="U24" si="27">DAY(S24+2)</f>
        <v>30</v>
      </c>
      <c r="V24" s="35">
        <f t="shared" ref="V24" si="28">DAY(S24+3)</f>
        <v>1</v>
      </c>
      <c r="W24" s="117"/>
      <c r="X24" s="118"/>
    </row>
    <row r="25" spans="1:24" ht="25.5" customHeight="1" x14ac:dyDescent="0.15">
      <c r="A25" s="18"/>
      <c r="B25" s="94"/>
      <c r="C25" s="96"/>
      <c r="D25" s="100"/>
      <c r="E25" s="101"/>
      <c r="F25" s="102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4"/>
      <c r="W25" s="119"/>
      <c r="X25" s="120"/>
    </row>
    <row r="26" spans="1:24" ht="14.25" customHeight="1" x14ac:dyDescent="0.15">
      <c r="A26" s="103"/>
      <c r="B26" s="105"/>
      <c r="C26" s="107"/>
      <c r="D26" s="108"/>
      <c r="E26" s="110" t="s">
        <v>4</v>
      </c>
      <c r="F26" s="112">
        <f t="shared" ref="F26" si="29">ROUND(SUM(G27:U27,G29:V29),0)</f>
        <v>0</v>
      </c>
      <c r="G26" s="34">
        <f t="shared" ref="G26" si="30">IF($D$2&lt;&gt;"",DATE(YEAR($D$2),MONTH($D$2),1),"")</f>
        <v>43405</v>
      </c>
      <c r="H26" s="20">
        <f t="shared" ref="H26:U26" si="31">G26+1</f>
        <v>43406</v>
      </c>
      <c r="I26" s="20">
        <f t="shared" si="31"/>
        <v>43407</v>
      </c>
      <c r="J26" s="20">
        <f t="shared" si="31"/>
        <v>43408</v>
      </c>
      <c r="K26" s="20">
        <f t="shared" si="31"/>
        <v>43409</v>
      </c>
      <c r="L26" s="20">
        <f t="shared" si="31"/>
        <v>43410</v>
      </c>
      <c r="M26" s="20">
        <f t="shared" si="31"/>
        <v>43411</v>
      </c>
      <c r="N26" s="20">
        <f t="shared" si="31"/>
        <v>43412</v>
      </c>
      <c r="O26" s="20">
        <f t="shared" si="31"/>
        <v>43413</v>
      </c>
      <c r="P26" s="20">
        <f t="shared" si="31"/>
        <v>43414</v>
      </c>
      <c r="Q26" s="20">
        <f t="shared" si="31"/>
        <v>43415</v>
      </c>
      <c r="R26" s="20">
        <f t="shared" si="31"/>
        <v>43416</v>
      </c>
      <c r="S26" s="20">
        <f t="shared" si="31"/>
        <v>43417</v>
      </c>
      <c r="T26" s="20">
        <f t="shared" si="31"/>
        <v>43418</v>
      </c>
      <c r="U26" s="20">
        <f t="shared" si="31"/>
        <v>43419</v>
      </c>
      <c r="V26" s="19"/>
      <c r="W26" s="115"/>
      <c r="X26" s="116"/>
    </row>
    <row r="27" spans="1:24" ht="25.5" customHeight="1" x14ac:dyDescent="0.15">
      <c r="A27" s="104"/>
      <c r="B27" s="106"/>
      <c r="C27" s="95"/>
      <c r="D27" s="109"/>
      <c r="E27" s="111"/>
      <c r="F27" s="113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3"/>
      <c r="W27" s="117"/>
      <c r="X27" s="118"/>
    </row>
    <row r="28" spans="1:24" ht="14.25" customHeight="1" x14ac:dyDescent="0.15">
      <c r="A28" s="17"/>
      <c r="B28" s="93"/>
      <c r="C28" s="95"/>
      <c r="D28" s="97">
        <f t="shared" ref="D28" si="32">IFERROR(D26*F26,"")</f>
        <v>0</v>
      </c>
      <c r="E28" s="98"/>
      <c r="F28" s="99"/>
      <c r="G28" s="34">
        <f t="shared" ref="G28" si="33">U26+1</f>
        <v>43420</v>
      </c>
      <c r="H28" s="20">
        <f t="shared" ref="H28:S28" si="34">G28+1</f>
        <v>43421</v>
      </c>
      <c r="I28" s="20">
        <f t="shared" si="34"/>
        <v>43422</v>
      </c>
      <c r="J28" s="20">
        <f t="shared" si="34"/>
        <v>43423</v>
      </c>
      <c r="K28" s="20">
        <f t="shared" si="34"/>
        <v>43424</v>
      </c>
      <c r="L28" s="20">
        <f t="shared" si="34"/>
        <v>43425</v>
      </c>
      <c r="M28" s="20">
        <f t="shared" si="34"/>
        <v>43426</v>
      </c>
      <c r="N28" s="20">
        <f t="shared" si="34"/>
        <v>43427</v>
      </c>
      <c r="O28" s="20">
        <f t="shared" si="34"/>
        <v>43428</v>
      </c>
      <c r="P28" s="20">
        <f t="shared" si="34"/>
        <v>43429</v>
      </c>
      <c r="Q28" s="20">
        <f t="shared" si="34"/>
        <v>43430</v>
      </c>
      <c r="R28" s="20">
        <f t="shared" si="34"/>
        <v>43431</v>
      </c>
      <c r="S28" s="20">
        <f t="shared" si="34"/>
        <v>43432</v>
      </c>
      <c r="T28" s="29">
        <f t="shared" ref="T28" si="35">DAY(S28+1)</f>
        <v>29</v>
      </c>
      <c r="U28" s="36">
        <f t="shared" ref="U28" si="36">DAY(S28+2)</f>
        <v>30</v>
      </c>
      <c r="V28" s="35">
        <f t="shared" ref="V28" si="37">DAY(S28+3)</f>
        <v>1</v>
      </c>
      <c r="W28" s="117"/>
      <c r="X28" s="118"/>
    </row>
    <row r="29" spans="1:24" ht="25.5" customHeight="1" x14ac:dyDescent="0.15">
      <c r="A29" s="18"/>
      <c r="B29" s="94"/>
      <c r="C29" s="96"/>
      <c r="D29" s="100"/>
      <c r="E29" s="101"/>
      <c r="F29" s="102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4"/>
      <c r="W29" s="119"/>
      <c r="X29" s="120"/>
    </row>
  </sheetData>
  <mergeCells count="59">
    <mergeCell ref="W26:X29"/>
    <mergeCell ref="B28:B29"/>
    <mergeCell ref="C28:C29"/>
    <mergeCell ref="D28:F29"/>
    <mergeCell ref="W22:X25"/>
    <mergeCell ref="B24:B25"/>
    <mergeCell ref="C24:C25"/>
    <mergeCell ref="D24:F25"/>
    <mergeCell ref="F26:F27"/>
    <mergeCell ref="F22:F23"/>
    <mergeCell ref="A26:A27"/>
    <mergeCell ref="B26:B27"/>
    <mergeCell ref="C26:C27"/>
    <mergeCell ref="D26:D27"/>
    <mergeCell ref="E26:E27"/>
    <mergeCell ref="A22:A23"/>
    <mergeCell ref="B22:B23"/>
    <mergeCell ref="C22:C23"/>
    <mergeCell ref="D22:D23"/>
    <mergeCell ref="E22:E23"/>
    <mergeCell ref="W14:X17"/>
    <mergeCell ref="B16:B17"/>
    <mergeCell ref="C16:C17"/>
    <mergeCell ref="D16:F17"/>
    <mergeCell ref="A18:A19"/>
    <mergeCell ref="B18:B19"/>
    <mergeCell ref="C18:C19"/>
    <mergeCell ref="D18:D19"/>
    <mergeCell ref="E18:E19"/>
    <mergeCell ref="F18:F19"/>
    <mergeCell ref="W18:X21"/>
    <mergeCell ref="B20:B21"/>
    <mergeCell ref="C20:C21"/>
    <mergeCell ref="D20:F21"/>
    <mergeCell ref="W10:X13"/>
    <mergeCell ref="B12:B13"/>
    <mergeCell ref="C12:C13"/>
    <mergeCell ref="D12:F13"/>
    <mergeCell ref="A14:A15"/>
    <mergeCell ref="B14:B15"/>
    <mergeCell ref="C14:C15"/>
    <mergeCell ref="D14:D15"/>
    <mergeCell ref="E14:E15"/>
    <mergeCell ref="F14:F15"/>
    <mergeCell ref="A10:A11"/>
    <mergeCell ref="B10:B11"/>
    <mergeCell ref="C10:C11"/>
    <mergeCell ref="D10:D11"/>
    <mergeCell ref="E10:E11"/>
    <mergeCell ref="F10:F11"/>
    <mergeCell ref="B2:C2"/>
    <mergeCell ref="D2:G2"/>
    <mergeCell ref="Q4:W4"/>
    <mergeCell ref="Q5:V5"/>
    <mergeCell ref="B7:B9"/>
    <mergeCell ref="D7:F7"/>
    <mergeCell ref="G7:V9"/>
    <mergeCell ref="W7:X9"/>
    <mergeCell ref="D9:F9"/>
  </mergeCells>
  <phoneticPr fontId="1"/>
  <conditionalFormatting sqref="D12">
    <cfRule type="cellIs" dxfId="669" priority="134" operator="equal">
      <formula>0</formula>
    </cfRule>
  </conditionalFormatting>
  <conditionalFormatting sqref="F10">
    <cfRule type="cellIs" dxfId="668" priority="133" stopIfTrue="1" operator="equal">
      <formula>0</formula>
    </cfRule>
  </conditionalFormatting>
  <conditionalFormatting sqref="V12">
    <cfRule type="cellIs" dxfId="667" priority="68" operator="notEqual">
      <formula>31</formula>
    </cfRule>
    <cfRule type="expression" dxfId="666" priority="73">
      <formula>WEEKDAY(S12+3)=1</formula>
    </cfRule>
    <cfRule type="expression" dxfId="665" priority="132">
      <formula>WEEKDAY(S12+3)=7</formula>
    </cfRule>
  </conditionalFormatting>
  <conditionalFormatting sqref="D16 D20 D24 D28">
    <cfRule type="cellIs" dxfId="664" priority="131" operator="equal">
      <formula>0</formula>
    </cfRule>
  </conditionalFormatting>
  <conditionalFormatting sqref="F14 F18 F22 F26">
    <cfRule type="cellIs" dxfId="663" priority="130" stopIfTrue="1" operator="equal">
      <formula>0</formula>
    </cfRule>
  </conditionalFormatting>
  <conditionalFormatting sqref="G10">
    <cfRule type="expression" dxfId="662" priority="128">
      <formula>WEEKDAY(G10)=1</formula>
    </cfRule>
    <cfRule type="expression" dxfId="661" priority="129">
      <formula>WEEKDAY(G10)=7</formula>
    </cfRule>
  </conditionalFormatting>
  <conditionalFormatting sqref="I10">
    <cfRule type="expression" dxfId="660" priority="126">
      <formula>WEEKDAY(I10)=0</formula>
    </cfRule>
    <cfRule type="expression" dxfId="659" priority="127">
      <formula>WEEKDAY(I10)=7</formula>
    </cfRule>
  </conditionalFormatting>
  <conditionalFormatting sqref="H10">
    <cfRule type="expression" dxfId="658" priority="124">
      <formula>WEEKDAY(H10)=1</formula>
    </cfRule>
    <cfRule type="expression" dxfId="657" priority="125">
      <formula>WEEKDAY(H10)=7</formula>
    </cfRule>
  </conditionalFormatting>
  <conditionalFormatting sqref="J10">
    <cfRule type="expression" dxfId="656" priority="122">
      <formula>WEEKDAY(J10)=1</formula>
    </cfRule>
    <cfRule type="expression" dxfId="655" priority="123">
      <formula>WEEKDAY(J10)=7</formula>
    </cfRule>
  </conditionalFormatting>
  <conditionalFormatting sqref="K10">
    <cfRule type="expression" dxfId="654" priority="120">
      <formula>WEEKDAY(K10)=1</formula>
    </cfRule>
    <cfRule type="expression" dxfId="653" priority="121">
      <formula>WEEKDAY(K10)=7</formula>
    </cfRule>
  </conditionalFormatting>
  <conditionalFormatting sqref="L10">
    <cfRule type="expression" dxfId="652" priority="118">
      <formula>WEEKDAY(L10)=1</formula>
    </cfRule>
    <cfRule type="expression" dxfId="651" priority="119">
      <formula>WEEKDAY(L10)=7</formula>
    </cfRule>
  </conditionalFormatting>
  <conditionalFormatting sqref="M10">
    <cfRule type="expression" dxfId="650" priority="116">
      <formula>WEEKDAY(M10)=1</formula>
    </cfRule>
    <cfRule type="expression" dxfId="649" priority="117">
      <formula>WEEKDAY(M10)=7</formula>
    </cfRule>
  </conditionalFormatting>
  <conditionalFormatting sqref="N10">
    <cfRule type="expression" dxfId="648" priority="114">
      <formula>WEEKDAY(N10)=1</formula>
    </cfRule>
    <cfRule type="expression" dxfId="647" priority="115">
      <formula>WEEKDAY(N10)=7</formula>
    </cfRule>
  </conditionalFormatting>
  <conditionalFormatting sqref="O10">
    <cfRule type="expression" dxfId="646" priority="112">
      <formula>WEEKDAY(O10)=1</formula>
    </cfRule>
    <cfRule type="expression" dxfId="645" priority="113">
      <formula>WEEKDAY(O10)=7</formula>
    </cfRule>
  </conditionalFormatting>
  <conditionalFormatting sqref="P10">
    <cfRule type="expression" dxfId="644" priority="110">
      <formula>WEEKDAY(P10)=1</formula>
    </cfRule>
    <cfRule type="expression" dxfId="643" priority="111">
      <formula>WEEKDAY(P10)=7</formula>
    </cfRule>
  </conditionalFormatting>
  <conditionalFormatting sqref="Q10">
    <cfRule type="expression" dxfId="642" priority="108">
      <formula>WEEKDAY(Q10)=1</formula>
    </cfRule>
    <cfRule type="expression" dxfId="641" priority="109">
      <formula>WEEKDAY(Q10)=7</formula>
    </cfRule>
  </conditionalFormatting>
  <conditionalFormatting sqref="R10">
    <cfRule type="expression" dxfId="640" priority="106">
      <formula>WEEKDAY(R10)=1</formula>
    </cfRule>
    <cfRule type="expression" dxfId="639" priority="107">
      <formula>WEEKDAY(R10)=7</formula>
    </cfRule>
  </conditionalFormatting>
  <conditionalFormatting sqref="S10">
    <cfRule type="expression" dxfId="638" priority="104">
      <formula>WEEKDAY(S10)=1</formula>
    </cfRule>
    <cfRule type="expression" dxfId="637" priority="105">
      <formula>WEEKDAY(S10)=7</formula>
    </cfRule>
  </conditionalFormatting>
  <conditionalFormatting sqref="T10">
    <cfRule type="expression" dxfId="636" priority="102">
      <formula>WEEKDAY(T10)=1</formula>
    </cfRule>
    <cfRule type="expression" dxfId="635" priority="103">
      <formula>WEEKDAY(T10)=7</formula>
    </cfRule>
  </conditionalFormatting>
  <conditionalFormatting sqref="U10">
    <cfRule type="expression" dxfId="634" priority="100">
      <formula>WEEKDAY(U10)=1</formula>
    </cfRule>
    <cfRule type="expression" dxfId="633" priority="101">
      <formula>WEEKDAY(U10)=7</formula>
    </cfRule>
  </conditionalFormatting>
  <conditionalFormatting sqref="G12">
    <cfRule type="expression" dxfId="632" priority="98">
      <formula>WEEKDAY(G12)=1</formula>
    </cfRule>
    <cfRule type="expression" dxfId="631" priority="99">
      <formula>WEEKDAY(G12)=7</formula>
    </cfRule>
  </conditionalFormatting>
  <conditionalFormatting sqref="H12">
    <cfRule type="expression" dxfId="630" priority="96">
      <formula>WEEKDAY(H12)=1</formula>
    </cfRule>
    <cfRule type="expression" dxfId="629" priority="97">
      <formula>WEEKDAY(H12)=7</formula>
    </cfRule>
  </conditionalFormatting>
  <conditionalFormatting sqref="I12">
    <cfRule type="expression" dxfId="628" priority="94">
      <formula>WEEKDAY(I12)=1</formula>
    </cfRule>
    <cfRule type="expression" dxfId="627" priority="95">
      <formula>WEEKDAY(I12)=7</formula>
    </cfRule>
  </conditionalFormatting>
  <conditionalFormatting sqref="J12">
    <cfRule type="expression" dxfId="626" priority="92">
      <formula>WEEKDAY(J12)=1</formula>
    </cfRule>
    <cfRule type="expression" dxfId="625" priority="93">
      <formula>WEEKDAY(J12)=7</formula>
    </cfRule>
  </conditionalFormatting>
  <conditionalFormatting sqref="K12">
    <cfRule type="expression" dxfId="624" priority="90">
      <formula>WEEKDAY(K12)=1</formula>
    </cfRule>
    <cfRule type="expression" dxfId="623" priority="91">
      <formula>WEEKDAY(K12)=7</formula>
    </cfRule>
  </conditionalFormatting>
  <conditionalFormatting sqref="L12">
    <cfRule type="expression" dxfId="622" priority="88">
      <formula>WEEKDAY(L12)=1</formula>
    </cfRule>
    <cfRule type="expression" dxfId="621" priority="89">
      <formula>WEEKDAY(L12)=7</formula>
    </cfRule>
  </conditionalFormatting>
  <conditionalFormatting sqref="M12">
    <cfRule type="expression" dxfId="620" priority="86">
      <formula>WEEKDAY(M12)=1</formula>
    </cfRule>
    <cfRule type="expression" dxfId="619" priority="87">
      <formula>WEEKDAY(M12)=7</formula>
    </cfRule>
  </conditionalFormatting>
  <conditionalFormatting sqref="N12">
    <cfRule type="expression" dxfId="618" priority="84">
      <formula>WEEKDAY(N12)=1</formula>
    </cfRule>
    <cfRule type="expression" dxfId="617" priority="85">
      <formula>WEEKDAY(N12)=7</formula>
    </cfRule>
  </conditionalFormatting>
  <conditionalFormatting sqref="O12">
    <cfRule type="expression" dxfId="616" priority="82">
      <formula>WEEKDAY(O12)=1</formula>
    </cfRule>
    <cfRule type="expression" dxfId="615" priority="83">
      <formula>WEEKDAY(O12)=7</formula>
    </cfRule>
  </conditionalFormatting>
  <conditionalFormatting sqref="P12">
    <cfRule type="expression" dxfId="614" priority="80">
      <formula>WEEKDAY(P12)=1</formula>
    </cfRule>
    <cfRule type="expression" dxfId="613" priority="81">
      <formula>WEEKDAY(P12)=7</formula>
    </cfRule>
  </conditionalFormatting>
  <conditionalFormatting sqref="Q12">
    <cfRule type="expression" dxfId="612" priority="78">
      <formula>WEEKDAY(Q12)=1</formula>
    </cfRule>
    <cfRule type="expression" dxfId="611" priority="79">
      <formula>WEEKDAY(Q12)=7</formula>
    </cfRule>
  </conditionalFormatting>
  <conditionalFormatting sqref="R12">
    <cfRule type="expression" dxfId="610" priority="76">
      <formula>WEEKDAY(R12)=1</formula>
    </cfRule>
    <cfRule type="expression" dxfId="609" priority="77">
      <formula>WEEKDAY(R12)=7</formula>
    </cfRule>
  </conditionalFormatting>
  <conditionalFormatting sqref="S12">
    <cfRule type="expression" dxfId="608" priority="74">
      <formula>WEEKDAY(S12)=1</formula>
    </cfRule>
    <cfRule type="expression" dxfId="607" priority="75">
      <formula>WEEKDAY(S12)=7</formula>
    </cfRule>
  </conditionalFormatting>
  <conditionalFormatting sqref="T12">
    <cfRule type="cellIs" dxfId="606" priority="66" operator="notEqual">
      <formula>29</formula>
    </cfRule>
    <cfRule type="expression" dxfId="605" priority="71">
      <formula>WEEKDAY(S12+1)=1</formula>
    </cfRule>
    <cfRule type="expression" dxfId="604" priority="72">
      <formula>WEEKDAY(S12+1)=7</formula>
    </cfRule>
  </conditionalFormatting>
  <conditionalFormatting sqref="U12">
    <cfRule type="cellIs" dxfId="603" priority="67" operator="notEqual">
      <formula>30</formula>
    </cfRule>
    <cfRule type="expression" dxfId="602" priority="69">
      <formula>WEEKDAY(S12+2)=1</formula>
    </cfRule>
    <cfRule type="expression" dxfId="601" priority="70">
      <formula>WEEKDAY(S12+2)=7</formula>
    </cfRule>
  </conditionalFormatting>
  <conditionalFormatting sqref="V16 V20 V24 V28">
    <cfRule type="cellIs" dxfId="600" priority="3" operator="notEqual">
      <formula>31</formula>
    </cfRule>
    <cfRule type="expression" dxfId="599" priority="8">
      <formula>WEEKDAY(S16+3)=1</formula>
    </cfRule>
    <cfRule type="expression" dxfId="598" priority="65">
      <formula>WEEKDAY(S16+3)=7</formula>
    </cfRule>
  </conditionalFormatting>
  <conditionalFormatting sqref="G14 G18 G22 G26">
    <cfRule type="expression" dxfId="597" priority="63">
      <formula>WEEKDAY(G14)=1</formula>
    </cfRule>
    <cfRule type="expression" dxfId="596" priority="64">
      <formula>WEEKDAY(G14)=7</formula>
    </cfRule>
  </conditionalFormatting>
  <conditionalFormatting sqref="I14 I18 I22 I26">
    <cfRule type="expression" dxfId="595" priority="61">
      <formula>WEEKDAY(I14)=0</formula>
    </cfRule>
    <cfRule type="expression" dxfId="594" priority="62">
      <formula>WEEKDAY(I14)=7</formula>
    </cfRule>
  </conditionalFormatting>
  <conditionalFormatting sqref="H14 H18 H22 H26">
    <cfRule type="expression" dxfId="593" priority="59">
      <formula>WEEKDAY(H14)=1</formula>
    </cfRule>
    <cfRule type="expression" dxfId="592" priority="60">
      <formula>WEEKDAY(H14)=7</formula>
    </cfRule>
  </conditionalFormatting>
  <conditionalFormatting sqref="J14 J18 J22 J26">
    <cfRule type="expression" dxfId="591" priority="57">
      <formula>WEEKDAY(J14)=1</formula>
    </cfRule>
    <cfRule type="expression" dxfId="590" priority="58">
      <formula>WEEKDAY(J14)=7</formula>
    </cfRule>
  </conditionalFormatting>
  <conditionalFormatting sqref="K14 K18 K22 K26">
    <cfRule type="expression" dxfId="589" priority="55">
      <formula>WEEKDAY(K14)=1</formula>
    </cfRule>
    <cfRule type="expression" dxfId="588" priority="56">
      <formula>WEEKDAY(K14)=7</formula>
    </cfRule>
  </conditionalFormatting>
  <conditionalFormatting sqref="L14 L18 L22 L26">
    <cfRule type="expression" dxfId="587" priority="53">
      <formula>WEEKDAY(L14)=1</formula>
    </cfRule>
    <cfRule type="expression" dxfId="586" priority="54">
      <formula>WEEKDAY(L14)=7</formula>
    </cfRule>
  </conditionalFormatting>
  <conditionalFormatting sqref="M14 M18 M22 M26">
    <cfRule type="expression" dxfId="585" priority="51">
      <formula>WEEKDAY(M14)=1</formula>
    </cfRule>
    <cfRule type="expression" dxfId="584" priority="52">
      <formula>WEEKDAY(M14)=7</formula>
    </cfRule>
  </conditionalFormatting>
  <conditionalFormatting sqref="N14 N18 N22 N26">
    <cfRule type="expression" dxfId="583" priority="49">
      <formula>WEEKDAY(N14)=1</formula>
    </cfRule>
    <cfRule type="expression" dxfId="582" priority="50">
      <formula>WEEKDAY(N14)=7</formula>
    </cfRule>
  </conditionalFormatting>
  <conditionalFormatting sqref="O14 O18 O22 O26">
    <cfRule type="expression" dxfId="581" priority="47">
      <formula>WEEKDAY(O14)=1</formula>
    </cfRule>
    <cfRule type="expression" dxfId="580" priority="48">
      <formula>WEEKDAY(O14)=7</formula>
    </cfRule>
  </conditionalFormatting>
  <conditionalFormatting sqref="P14 P18 P22 P26">
    <cfRule type="expression" dxfId="579" priority="45">
      <formula>WEEKDAY(P14)=1</formula>
    </cfRule>
    <cfRule type="expression" dxfId="578" priority="46">
      <formula>WEEKDAY(P14)=7</formula>
    </cfRule>
  </conditionalFormatting>
  <conditionalFormatting sqref="Q14 Q18 Q22 Q26">
    <cfRule type="expression" dxfId="577" priority="43">
      <formula>WEEKDAY(Q14)=1</formula>
    </cfRule>
    <cfRule type="expression" dxfId="576" priority="44">
      <formula>WEEKDAY(Q14)=7</formula>
    </cfRule>
  </conditionalFormatting>
  <conditionalFormatting sqref="R14 R18 R22 R26">
    <cfRule type="expression" dxfId="575" priority="41">
      <formula>WEEKDAY(R14)=1</formula>
    </cfRule>
    <cfRule type="expression" dxfId="574" priority="42">
      <formula>WEEKDAY(R14)=7</formula>
    </cfRule>
  </conditionalFormatting>
  <conditionalFormatting sqref="S14 S18 S22 S26">
    <cfRule type="expression" dxfId="573" priority="39">
      <formula>WEEKDAY(S14)=1</formula>
    </cfRule>
    <cfRule type="expression" dxfId="572" priority="40">
      <formula>WEEKDAY(S14)=7</formula>
    </cfRule>
  </conditionalFormatting>
  <conditionalFormatting sqref="T14 T18 T22 T26">
    <cfRule type="expression" dxfId="571" priority="37">
      <formula>WEEKDAY(T14)=1</formula>
    </cfRule>
    <cfRule type="expression" dxfId="570" priority="38">
      <formula>WEEKDAY(T14)=7</formula>
    </cfRule>
  </conditionalFormatting>
  <conditionalFormatting sqref="U14 U18 U22 U26">
    <cfRule type="expression" dxfId="569" priority="35">
      <formula>WEEKDAY(U14)=1</formula>
    </cfRule>
    <cfRule type="expression" dxfId="568" priority="36">
      <formula>WEEKDAY(U14)=7</formula>
    </cfRule>
  </conditionalFormatting>
  <conditionalFormatting sqref="G16 G20 G24 G28">
    <cfRule type="expression" dxfId="567" priority="33">
      <formula>WEEKDAY(G16)=1</formula>
    </cfRule>
    <cfRule type="expression" dxfId="566" priority="34">
      <formula>WEEKDAY(G16)=7</formula>
    </cfRule>
  </conditionalFormatting>
  <conditionalFormatting sqref="H16 H20 H24 H28">
    <cfRule type="expression" dxfId="565" priority="31">
      <formula>WEEKDAY(H16)=1</formula>
    </cfRule>
    <cfRule type="expression" dxfId="564" priority="32">
      <formula>WEEKDAY(H16)=7</formula>
    </cfRule>
  </conditionalFormatting>
  <conditionalFormatting sqref="I16 I20 I24 I28">
    <cfRule type="expression" dxfId="563" priority="29">
      <formula>WEEKDAY(I16)=1</formula>
    </cfRule>
    <cfRule type="expression" dxfId="562" priority="30">
      <formula>WEEKDAY(I16)=7</formula>
    </cfRule>
  </conditionalFormatting>
  <conditionalFormatting sqref="J16 J20 J24 J28">
    <cfRule type="expression" dxfId="561" priority="27">
      <formula>WEEKDAY(J16)=1</formula>
    </cfRule>
    <cfRule type="expression" dxfId="560" priority="28">
      <formula>WEEKDAY(J16)=7</formula>
    </cfRule>
  </conditionalFormatting>
  <conditionalFormatting sqref="K16 K20 K24 K28">
    <cfRule type="expression" dxfId="559" priority="25">
      <formula>WEEKDAY(K16)=1</formula>
    </cfRule>
    <cfRule type="expression" dxfId="558" priority="26">
      <formula>WEEKDAY(K16)=7</formula>
    </cfRule>
  </conditionalFormatting>
  <conditionalFormatting sqref="L16 L20 L24 L28">
    <cfRule type="expression" dxfId="557" priority="23">
      <formula>WEEKDAY(L16)=1</formula>
    </cfRule>
    <cfRule type="expression" dxfId="556" priority="24">
      <formula>WEEKDAY(L16)=7</formula>
    </cfRule>
  </conditionalFormatting>
  <conditionalFormatting sqref="M16 M20 M24 M28">
    <cfRule type="expression" dxfId="555" priority="21">
      <formula>WEEKDAY(M16)=1</formula>
    </cfRule>
    <cfRule type="expression" dxfId="554" priority="22">
      <formula>WEEKDAY(M16)=7</formula>
    </cfRule>
  </conditionalFormatting>
  <conditionalFormatting sqref="N16 N20 N24 N28">
    <cfRule type="expression" dxfId="553" priority="19">
      <formula>WEEKDAY(N16)=1</formula>
    </cfRule>
    <cfRule type="expression" dxfId="552" priority="20">
      <formula>WEEKDAY(N16)=7</formula>
    </cfRule>
  </conditionalFormatting>
  <conditionalFormatting sqref="O16 O20 O24 O28">
    <cfRule type="expression" dxfId="551" priority="17">
      <formula>WEEKDAY(O16)=1</formula>
    </cfRule>
    <cfRule type="expression" dxfId="550" priority="18">
      <formula>WEEKDAY(O16)=7</formula>
    </cfRule>
  </conditionalFormatting>
  <conditionalFormatting sqref="P16 P20 P24 P28">
    <cfRule type="expression" dxfId="549" priority="15">
      <formula>WEEKDAY(P16)=1</formula>
    </cfRule>
    <cfRule type="expression" dxfId="548" priority="16">
      <formula>WEEKDAY(P16)=7</formula>
    </cfRule>
  </conditionalFormatting>
  <conditionalFormatting sqref="Q16 Q20 Q24 Q28">
    <cfRule type="expression" dxfId="547" priority="13">
      <formula>WEEKDAY(Q16)=1</formula>
    </cfRule>
    <cfRule type="expression" dxfId="546" priority="14">
      <formula>WEEKDAY(Q16)=7</formula>
    </cfRule>
  </conditionalFormatting>
  <conditionalFormatting sqref="R16 R20 R24 R28">
    <cfRule type="expression" dxfId="545" priority="11">
      <formula>WEEKDAY(R16)=1</formula>
    </cfRule>
    <cfRule type="expression" dxfId="544" priority="12">
      <formula>WEEKDAY(R16)=7</formula>
    </cfRule>
  </conditionalFormatting>
  <conditionalFormatting sqref="S16 S20 S24 S28">
    <cfRule type="expression" dxfId="543" priority="9">
      <formula>WEEKDAY(S16)=1</formula>
    </cfRule>
    <cfRule type="expression" dxfId="542" priority="10">
      <formula>WEEKDAY(S16)=7</formula>
    </cfRule>
  </conditionalFormatting>
  <conditionalFormatting sqref="T16 T20 T24 T28">
    <cfRule type="cellIs" dxfId="541" priority="1" operator="notEqual">
      <formula>29</formula>
    </cfRule>
    <cfRule type="expression" dxfId="540" priority="6">
      <formula>WEEKDAY(S16+1)=1</formula>
    </cfRule>
    <cfRule type="expression" dxfId="539" priority="7">
      <formula>WEEKDAY(S16+1)=7</formula>
    </cfRule>
  </conditionalFormatting>
  <conditionalFormatting sqref="U16 U20 U24 U28">
    <cfRule type="cellIs" dxfId="538" priority="2" operator="notEqual">
      <formula>30</formula>
    </cfRule>
    <cfRule type="expression" dxfId="537" priority="4">
      <formula>WEEKDAY(S16+2)=1</formula>
    </cfRule>
    <cfRule type="expression" dxfId="536" priority="5">
      <formula>WEEKDAY(S16+2)=7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29"/>
  <sheetViews>
    <sheetView workbookViewId="0">
      <selection activeCell="B2" sqref="B2:C2"/>
    </sheetView>
  </sheetViews>
  <sheetFormatPr defaultRowHeight="13.5" x14ac:dyDescent="0.1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7.25" style="1" customWidth="1"/>
    <col min="24" max="24" width="5.12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24" x14ac:dyDescent="0.15">
      <c r="B1" s="57"/>
      <c r="C1" s="25"/>
      <c r="D1" s="25"/>
      <c r="E1" s="25"/>
      <c r="F1" s="25"/>
      <c r="G1" s="25"/>
      <c r="H1" s="25"/>
      <c r="I1" s="25"/>
      <c r="J1" s="25" t="s">
        <v>9</v>
      </c>
      <c r="K1" s="25"/>
      <c r="L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2.5" customHeight="1" x14ac:dyDescent="0.15">
      <c r="B2" s="126" t="str">
        <f>'5月'!B2</f>
        <v>校区</v>
      </c>
      <c r="C2" s="126"/>
      <c r="D2" s="127">
        <f>EDATE('5月'!D2,7)</f>
        <v>43435</v>
      </c>
      <c r="E2" s="127"/>
      <c r="F2" s="127"/>
      <c r="G2" s="127"/>
      <c r="H2" s="27"/>
      <c r="I2" s="25"/>
      <c r="J2" s="25"/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2.75" customHeight="1" x14ac:dyDescent="0.2">
      <c r="A3" s="2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 customHeight="1" x14ac:dyDescent="0.15">
      <c r="A4" s="2"/>
      <c r="B4" s="16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Q4" s="121" t="s">
        <v>21</v>
      </c>
      <c r="R4" s="121"/>
      <c r="S4" s="121"/>
      <c r="T4" s="121"/>
      <c r="U4" s="121"/>
      <c r="V4" s="121"/>
      <c r="W4" s="121"/>
      <c r="X4" s="59"/>
    </row>
    <row r="5" spans="1:24" ht="20.25" customHeight="1" x14ac:dyDescent="0.15">
      <c r="A5" s="2"/>
      <c r="B5" s="2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122" t="s">
        <v>20</v>
      </c>
      <c r="R5" s="122"/>
      <c r="S5" s="122"/>
      <c r="T5" s="122"/>
      <c r="U5" s="122"/>
      <c r="V5" s="122"/>
      <c r="W5" s="58" t="s">
        <v>10</v>
      </c>
      <c r="X5" s="28"/>
    </row>
    <row r="6" spans="1:24" x14ac:dyDescent="0.15">
      <c r="A6" s="2"/>
      <c r="B6" s="2"/>
      <c r="C6" s="2"/>
      <c r="D6" s="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 x14ac:dyDescent="0.15">
      <c r="A7" s="3"/>
      <c r="B7" s="73" t="s">
        <v>0</v>
      </c>
      <c r="C7" s="8"/>
      <c r="D7" s="76" t="s">
        <v>1</v>
      </c>
      <c r="E7" s="77"/>
      <c r="F7" s="77"/>
      <c r="G7" s="78" t="s">
        <v>2</v>
      </c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80"/>
      <c r="W7" s="62" t="s">
        <v>8</v>
      </c>
      <c r="X7" s="63"/>
    </row>
    <row r="8" spans="1:24" ht="15.75" customHeight="1" x14ac:dyDescent="0.15">
      <c r="A8" s="9"/>
      <c r="B8" s="74"/>
      <c r="C8" s="10"/>
      <c r="D8" s="7" t="s">
        <v>3</v>
      </c>
      <c r="E8" s="11" t="s">
        <v>4</v>
      </c>
      <c r="F8" s="11" t="s">
        <v>6</v>
      </c>
      <c r="G8" s="81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3"/>
      <c r="W8" s="64"/>
      <c r="X8" s="65"/>
    </row>
    <row r="9" spans="1:24" ht="15.75" customHeight="1" x14ac:dyDescent="0.15">
      <c r="A9" s="5"/>
      <c r="B9" s="75"/>
      <c r="C9" s="6"/>
      <c r="D9" s="68" t="s">
        <v>5</v>
      </c>
      <c r="E9" s="69"/>
      <c r="F9" s="69"/>
      <c r="G9" s="84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6"/>
      <c r="W9" s="66"/>
      <c r="X9" s="67"/>
    </row>
    <row r="10" spans="1:24" ht="14.25" customHeight="1" x14ac:dyDescent="0.15">
      <c r="A10" s="103"/>
      <c r="B10" s="105"/>
      <c r="C10" s="107"/>
      <c r="D10" s="108"/>
      <c r="E10" s="110" t="s">
        <v>4</v>
      </c>
      <c r="F10" s="112">
        <f>ROUND(SUM(G11:U11,G13:V13),0)</f>
        <v>0</v>
      </c>
      <c r="G10" s="34">
        <f>IF($D$2&lt;&gt;"",DATE(YEAR($D$2),MONTH($D$2),1),"")</f>
        <v>43435</v>
      </c>
      <c r="H10" s="20">
        <f>G10+1</f>
        <v>43436</v>
      </c>
      <c r="I10" s="20">
        <f t="shared" ref="I10:U10" si="0">H10+1</f>
        <v>43437</v>
      </c>
      <c r="J10" s="20">
        <f>I10+1</f>
        <v>43438</v>
      </c>
      <c r="K10" s="20">
        <f t="shared" si="0"/>
        <v>43439</v>
      </c>
      <c r="L10" s="20">
        <f t="shared" si="0"/>
        <v>43440</v>
      </c>
      <c r="M10" s="20">
        <f t="shared" si="0"/>
        <v>43441</v>
      </c>
      <c r="N10" s="20">
        <f t="shared" si="0"/>
        <v>43442</v>
      </c>
      <c r="O10" s="20">
        <f t="shared" si="0"/>
        <v>43443</v>
      </c>
      <c r="P10" s="20">
        <f t="shared" si="0"/>
        <v>43444</v>
      </c>
      <c r="Q10" s="20">
        <f t="shared" si="0"/>
        <v>43445</v>
      </c>
      <c r="R10" s="20">
        <f t="shared" si="0"/>
        <v>43446</v>
      </c>
      <c r="S10" s="20">
        <f t="shared" si="0"/>
        <v>43447</v>
      </c>
      <c r="T10" s="20">
        <f t="shared" si="0"/>
        <v>43448</v>
      </c>
      <c r="U10" s="20">
        <f t="shared" si="0"/>
        <v>43449</v>
      </c>
      <c r="V10" s="19"/>
      <c r="W10" s="87"/>
      <c r="X10" s="88"/>
    </row>
    <row r="11" spans="1:24" ht="25.5" customHeight="1" x14ac:dyDescent="0.15">
      <c r="A11" s="104"/>
      <c r="B11" s="106"/>
      <c r="C11" s="95"/>
      <c r="D11" s="109"/>
      <c r="E11" s="111"/>
      <c r="F11" s="113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32"/>
      <c r="V11" s="37"/>
      <c r="W11" s="89"/>
      <c r="X11" s="90"/>
    </row>
    <row r="12" spans="1:24" ht="14.25" customHeight="1" x14ac:dyDescent="0.15">
      <c r="A12" s="17"/>
      <c r="B12" s="93"/>
      <c r="C12" s="95"/>
      <c r="D12" s="97">
        <f>IFERROR(D10*F10,"")</f>
        <v>0</v>
      </c>
      <c r="E12" s="98"/>
      <c r="F12" s="99"/>
      <c r="G12" s="34">
        <f>U10+1</f>
        <v>43450</v>
      </c>
      <c r="H12" s="20">
        <f>G12+1</f>
        <v>43451</v>
      </c>
      <c r="I12" s="20">
        <f t="shared" ref="I12:R12" si="1">H12+1</f>
        <v>43452</v>
      </c>
      <c r="J12" s="20">
        <f t="shared" si="1"/>
        <v>43453</v>
      </c>
      <c r="K12" s="20">
        <f t="shared" si="1"/>
        <v>43454</v>
      </c>
      <c r="L12" s="20">
        <f t="shared" si="1"/>
        <v>43455</v>
      </c>
      <c r="M12" s="20">
        <f t="shared" si="1"/>
        <v>43456</v>
      </c>
      <c r="N12" s="20">
        <f t="shared" si="1"/>
        <v>43457</v>
      </c>
      <c r="O12" s="20">
        <f t="shared" si="1"/>
        <v>43458</v>
      </c>
      <c r="P12" s="20">
        <f t="shared" si="1"/>
        <v>43459</v>
      </c>
      <c r="Q12" s="20">
        <f t="shared" si="1"/>
        <v>43460</v>
      </c>
      <c r="R12" s="20">
        <f t="shared" si="1"/>
        <v>43461</v>
      </c>
      <c r="S12" s="20">
        <f>R12+1</f>
        <v>43462</v>
      </c>
      <c r="T12" s="29">
        <f>DAY(S12+1)</f>
        <v>29</v>
      </c>
      <c r="U12" s="36">
        <f>DAY(S12+2)</f>
        <v>30</v>
      </c>
      <c r="V12" s="35">
        <f>DAY(S12+3)</f>
        <v>31</v>
      </c>
      <c r="W12" s="89"/>
      <c r="X12" s="90"/>
    </row>
    <row r="13" spans="1:24" ht="25.5" customHeight="1" x14ac:dyDescent="0.15">
      <c r="A13" s="18"/>
      <c r="B13" s="94"/>
      <c r="C13" s="96"/>
      <c r="D13" s="100"/>
      <c r="E13" s="101"/>
      <c r="F13" s="102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4"/>
      <c r="W13" s="91"/>
      <c r="X13" s="92"/>
    </row>
    <row r="14" spans="1:24" ht="14.25" customHeight="1" x14ac:dyDescent="0.15">
      <c r="A14" s="103"/>
      <c r="B14" s="105"/>
      <c r="C14" s="107"/>
      <c r="D14" s="108"/>
      <c r="E14" s="110" t="s">
        <v>4</v>
      </c>
      <c r="F14" s="112">
        <f t="shared" ref="F14" si="2">ROUND(SUM(G15:U15,G17:V17),0)</f>
        <v>0</v>
      </c>
      <c r="G14" s="34">
        <f t="shared" ref="G14" si="3">IF($D$2&lt;&gt;"",DATE(YEAR($D$2),MONTH($D$2),1),"")</f>
        <v>43435</v>
      </c>
      <c r="H14" s="20">
        <f t="shared" ref="H14:U14" si="4">G14+1</f>
        <v>43436</v>
      </c>
      <c r="I14" s="20">
        <f t="shared" si="4"/>
        <v>43437</v>
      </c>
      <c r="J14" s="20">
        <f t="shared" si="4"/>
        <v>43438</v>
      </c>
      <c r="K14" s="20">
        <f t="shared" si="4"/>
        <v>43439</v>
      </c>
      <c r="L14" s="20">
        <f t="shared" si="4"/>
        <v>43440</v>
      </c>
      <c r="M14" s="20">
        <f t="shared" si="4"/>
        <v>43441</v>
      </c>
      <c r="N14" s="20">
        <f t="shared" si="4"/>
        <v>43442</v>
      </c>
      <c r="O14" s="20">
        <f t="shared" si="4"/>
        <v>43443</v>
      </c>
      <c r="P14" s="20">
        <f t="shared" si="4"/>
        <v>43444</v>
      </c>
      <c r="Q14" s="20">
        <f t="shared" si="4"/>
        <v>43445</v>
      </c>
      <c r="R14" s="20">
        <f t="shared" si="4"/>
        <v>43446</v>
      </c>
      <c r="S14" s="20">
        <f t="shared" si="4"/>
        <v>43447</v>
      </c>
      <c r="T14" s="20">
        <f t="shared" si="4"/>
        <v>43448</v>
      </c>
      <c r="U14" s="20">
        <f t="shared" si="4"/>
        <v>43449</v>
      </c>
      <c r="V14" s="19"/>
      <c r="W14" s="115"/>
      <c r="X14" s="116"/>
    </row>
    <row r="15" spans="1:24" ht="25.5" customHeight="1" x14ac:dyDescent="0.15">
      <c r="A15" s="104"/>
      <c r="B15" s="106"/>
      <c r="C15" s="95"/>
      <c r="D15" s="109"/>
      <c r="E15" s="111"/>
      <c r="F15" s="113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3"/>
      <c r="W15" s="117"/>
      <c r="X15" s="118"/>
    </row>
    <row r="16" spans="1:24" ht="14.25" customHeight="1" x14ac:dyDescent="0.15">
      <c r="A16" s="17"/>
      <c r="B16" s="93"/>
      <c r="C16" s="95"/>
      <c r="D16" s="97">
        <f t="shared" ref="D16" si="5">IFERROR(D14*F14,"")</f>
        <v>0</v>
      </c>
      <c r="E16" s="98"/>
      <c r="F16" s="99"/>
      <c r="G16" s="34">
        <f t="shared" ref="G16" si="6">U14+1</f>
        <v>43450</v>
      </c>
      <c r="H16" s="20">
        <f t="shared" ref="H16:S16" si="7">G16+1</f>
        <v>43451</v>
      </c>
      <c r="I16" s="20">
        <f t="shared" si="7"/>
        <v>43452</v>
      </c>
      <c r="J16" s="20">
        <f t="shared" si="7"/>
        <v>43453</v>
      </c>
      <c r="K16" s="20">
        <f t="shared" si="7"/>
        <v>43454</v>
      </c>
      <c r="L16" s="20">
        <f t="shared" si="7"/>
        <v>43455</v>
      </c>
      <c r="M16" s="20">
        <f t="shared" si="7"/>
        <v>43456</v>
      </c>
      <c r="N16" s="20">
        <f t="shared" si="7"/>
        <v>43457</v>
      </c>
      <c r="O16" s="20">
        <f t="shared" si="7"/>
        <v>43458</v>
      </c>
      <c r="P16" s="20">
        <f t="shared" si="7"/>
        <v>43459</v>
      </c>
      <c r="Q16" s="20">
        <f t="shared" si="7"/>
        <v>43460</v>
      </c>
      <c r="R16" s="20">
        <f t="shared" si="7"/>
        <v>43461</v>
      </c>
      <c r="S16" s="20">
        <f t="shared" si="7"/>
        <v>43462</v>
      </c>
      <c r="T16" s="29">
        <f t="shared" ref="T16" si="8">DAY(S16+1)</f>
        <v>29</v>
      </c>
      <c r="U16" s="36">
        <f t="shared" ref="U16" si="9">DAY(S16+2)</f>
        <v>30</v>
      </c>
      <c r="V16" s="35">
        <f t="shared" ref="V16" si="10">DAY(S16+3)</f>
        <v>31</v>
      </c>
      <c r="W16" s="117"/>
      <c r="X16" s="118"/>
    </row>
    <row r="17" spans="1:24" ht="25.5" customHeight="1" x14ac:dyDescent="0.15">
      <c r="A17" s="18"/>
      <c r="B17" s="94"/>
      <c r="C17" s="96"/>
      <c r="D17" s="100"/>
      <c r="E17" s="101"/>
      <c r="F17" s="102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4"/>
      <c r="W17" s="119"/>
      <c r="X17" s="120"/>
    </row>
    <row r="18" spans="1:24" ht="14.25" customHeight="1" x14ac:dyDescent="0.15">
      <c r="A18" s="103"/>
      <c r="B18" s="105"/>
      <c r="C18" s="107"/>
      <c r="D18" s="108"/>
      <c r="E18" s="110" t="s">
        <v>4</v>
      </c>
      <c r="F18" s="112">
        <f t="shared" ref="F18" si="11">ROUND(SUM(G19:U19,G21:V21),0)</f>
        <v>0</v>
      </c>
      <c r="G18" s="34">
        <f t="shared" ref="G18" si="12">IF($D$2&lt;&gt;"",DATE(YEAR($D$2),MONTH($D$2),1),"")</f>
        <v>43435</v>
      </c>
      <c r="H18" s="20">
        <f t="shared" ref="H18:U18" si="13">G18+1</f>
        <v>43436</v>
      </c>
      <c r="I18" s="20">
        <f t="shared" si="13"/>
        <v>43437</v>
      </c>
      <c r="J18" s="20">
        <f t="shared" si="13"/>
        <v>43438</v>
      </c>
      <c r="K18" s="20">
        <f t="shared" si="13"/>
        <v>43439</v>
      </c>
      <c r="L18" s="20">
        <f t="shared" si="13"/>
        <v>43440</v>
      </c>
      <c r="M18" s="20">
        <f t="shared" si="13"/>
        <v>43441</v>
      </c>
      <c r="N18" s="20">
        <f t="shared" si="13"/>
        <v>43442</v>
      </c>
      <c r="O18" s="20">
        <f t="shared" si="13"/>
        <v>43443</v>
      </c>
      <c r="P18" s="20">
        <f t="shared" si="13"/>
        <v>43444</v>
      </c>
      <c r="Q18" s="20">
        <f t="shared" si="13"/>
        <v>43445</v>
      </c>
      <c r="R18" s="20">
        <f t="shared" si="13"/>
        <v>43446</v>
      </c>
      <c r="S18" s="20">
        <f t="shared" si="13"/>
        <v>43447</v>
      </c>
      <c r="T18" s="20">
        <f t="shared" si="13"/>
        <v>43448</v>
      </c>
      <c r="U18" s="20">
        <f t="shared" si="13"/>
        <v>43449</v>
      </c>
      <c r="V18" s="19"/>
      <c r="W18" s="115"/>
      <c r="X18" s="116"/>
    </row>
    <row r="19" spans="1:24" ht="25.5" customHeight="1" x14ac:dyDescent="0.15">
      <c r="A19" s="104"/>
      <c r="B19" s="106"/>
      <c r="C19" s="95"/>
      <c r="D19" s="109"/>
      <c r="E19" s="111"/>
      <c r="F19" s="113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3"/>
      <c r="W19" s="117"/>
      <c r="X19" s="118"/>
    </row>
    <row r="20" spans="1:24" ht="14.25" customHeight="1" x14ac:dyDescent="0.15">
      <c r="A20" s="17"/>
      <c r="B20" s="93"/>
      <c r="C20" s="95"/>
      <c r="D20" s="97">
        <f t="shared" ref="D20" si="14">IFERROR(D18*F18,"")</f>
        <v>0</v>
      </c>
      <c r="E20" s="98"/>
      <c r="F20" s="99"/>
      <c r="G20" s="34">
        <f t="shared" ref="G20" si="15">U18+1</f>
        <v>43450</v>
      </c>
      <c r="H20" s="20">
        <f t="shared" ref="H20:S20" si="16">G20+1</f>
        <v>43451</v>
      </c>
      <c r="I20" s="20">
        <f t="shared" si="16"/>
        <v>43452</v>
      </c>
      <c r="J20" s="20">
        <f t="shared" si="16"/>
        <v>43453</v>
      </c>
      <c r="K20" s="20">
        <f t="shared" si="16"/>
        <v>43454</v>
      </c>
      <c r="L20" s="20">
        <f t="shared" si="16"/>
        <v>43455</v>
      </c>
      <c r="M20" s="20">
        <f t="shared" si="16"/>
        <v>43456</v>
      </c>
      <c r="N20" s="20">
        <f t="shared" si="16"/>
        <v>43457</v>
      </c>
      <c r="O20" s="20">
        <f t="shared" si="16"/>
        <v>43458</v>
      </c>
      <c r="P20" s="20">
        <f t="shared" si="16"/>
        <v>43459</v>
      </c>
      <c r="Q20" s="20">
        <f t="shared" si="16"/>
        <v>43460</v>
      </c>
      <c r="R20" s="20">
        <f t="shared" si="16"/>
        <v>43461</v>
      </c>
      <c r="S20" s="20">
        <f t="shared" si="16"/>
        <v>43462</v>
      </c>
      <c r="T20" s="29">
        <f t="shared" ref="T20" si="17">DAY(S20+1)</f>
        <v>29</v>
      </c>
      <c r="U20" s="36">
        <f t="shared" ref="U20" si="18">DAY(S20+2)</f>
        <v>30</v>
      </c>
      <c r="V20" s="35">
        <f t="shared" ref="V20" si="19">DAY(S20+3)</f>
        <v>31</v>
      </c>
      <c r="W20" s="117"/>
      <c r="X20" s="118"/>
    </row>
    <row r="21" spans="1:24" ht="25.5" customHeight="1" x14ac:dyDescent="0.15">
      <c r="A21" s="18"/>
      <c r="B21" s="94"/>
      <c r="C21" s="96"/>
      <c r="D21" s="100"/>
      <c r="E21" s="101"/>
      <c r="F21" s="102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4"/>
      <c r="W21" s="119"/>
      <c r="X21" s="120"/>
    </row>
    <row r="22" spans="1:24" ht="14.25" customHeight="1" x14ac:dyDescent="0.15">
      <c r="A22" s="103"/>
      <c r="B22" s="105"/>
      <c r="C22" s="107"/>
      <c r="D22" s="108"/>
      <c r="E22" s="110" t="s">
        <v>4</v>
      </c>
      <c r="F22" s="112">
        <f t="shared" ref="F22" si="20">ROUND(SUM(G23:U23,G25:V25),0)</f>
        <v>0</v>
      </c>
      <c r="G22" s="34">
        <f t="shared" ref="G22" si="21">IF($D$2&lt;&gt;"",DATE(YEAR($D$2),MONTH($D$2),1),"")</f>
        <v>43435</v>
      </c>
      <c r="H22" s="20">
        <f t="shared" ref="H22:U22" si="22">G22+1</f>
        <v>43436</v>
      </c>
      <c r="I22" s="20">
        <f t="shared" si="22"/>
        <v>43437</v>
      </c>
      <c r="J22" s="20">
        <f t="shared" si="22"/>
        <v>43438</v>
      </c>
      <c r="K22" s="20">
        <f t="shared" si="22"/>
        <v>43439</v>
      </c>
      <c r="L22" s="20">
        <f t="shared" si="22"/>
        <v>43440</v>
      </c>
      <c r="M22" s="20">
        <f t="shared" si="22"/>
        <v>43441</v>
      </c>
      <c r="N22" s="20">
        <f t="shared" si="22"/>
        <v>43442</v>
      </c>
      <c r="O22" s="20">
        <f t="shared" si="22"/>
        <v>43443</v>
      </c>
      <c r="P22" s="20">
        <f t="shared" si="22"/>
        <v>43444</v>
      </c>
      <c r="Q22" s="20">
        <f t="shared" si="22"/>
        <v>43445</v>
      </c>
      <c r="R22" s="20">
        <f t="shared" si="22"/>
        <v>43446</v>
      </c>
      <c r="S22" s="20">
        <f t="shared" si="22"/>
        <v>43447</v>
      </c>
      <c r="T22" s="20">
        <f t="shared" si="22"/>
        <v>43448</v>
      </c>
      <c r="U22" s="20">
        <f t="shared" si="22"/>
        <v>43449</v>
      </c>
      <c r="V22" s="19"/>
      <c r="W22" s="115"/>
      <c r="X22" s="116"/>
    </row>
    <row r="23" spans="1:24" ht="25.5" customHeight="1" x14ac:dyDescent="0.15">
      <c r="A23" s="104"/>
      <c r="B23" s="106"/>
      <c r="C23" s="95"/>
      <c r="D23" s="109"/>
      <c r="E23" s="111"/>
      <c r="F23" s="113"/>
      <c r="G23" s="3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3"/>
      <c r="W23" s="117"/>
      <c r="X23" s="118"/>
    </row>
    <row r="24" spans="1:24" ht="14.25" customHeight="1" x14ac:dyDescent="0.15">
      <c r="A24" s="17"/>
      <c r="B24" s="93"/>
      <c r="C24" s="95"/>
      <c r="D24" s="97">
        <f t="shared" ref="D24" si="23">IFERROR(D22*F22,"")</f>
        <v>0</v>
      </c>
      <c r="E24" s="98"/>
      <c r="F24" s="99"/>
      <c r="G24" s="34">
        <f t="shared" ref="G24" si="24">U22+1</f>
        <v>43450</v>
      </c>
      <c r="H24" s="20">
        <f t="shared" ref="H24:S24" si="25">G24+1</f>
        <v>43451</v>
      </c>
      <c r="I24" s="20">
        <f t="shared" si="25"/>
        <v>43452</v>
      </c>
      <c r="J24" s="20">
        <f t="shared" si="25"/>
        <v>43453</v>
      </c>
      <c r="K24" s="20">
        <f t="shared" si="25"/>
        <v>43454</v>
      </c>
      <c r="L24" s="20">
        <f t="shared" si="25"/>
        <v>43455</v>
      </c>
      <c r="M24" s="20">
        <f t="shared" si="25"/>
        <v>43456</v>
      </c>
      <c r="N24" s="20">
        <f t="shared" si="25"/>
        <v>43457</v>
      </c>
      <c r="O24" s="20">
        <f t="shared" si="25"/>
        <v>43458</v>
      </c>
      <c r="P24" s="20">
        <f t="shared" si="25"/>
        <v>43459</v>
      </c>
      <c r="Q24" s="20">
        <f t="shared" si="25"/>
        <v>43460</v>
      </c>
      <c r="R24" s="20">
        <f t="shared" si="25"/>
        <v>43461</v>
      </c>
      <c r="S24" s="20">
        <f t="shared" si="25"/>
        <v>43462</v>
      </c>
      <c r="T24" s="29">
        <f t="shared" ref="T24" si="26">DAY(S24+1)</f>
        <v>29</v>
      </c>
      <c r="U24" s="36">
        <f t="shared" ref="U24" si="27">DAY(S24+2)</f>
        <v>30</v>
      </c>
      <c r="V24" s="35">
        <f t="shared" ref="V24" si="28">DAY(S24+3)</f>
        <v>31</v>
      </c>
      <c r="W24" s="117"/>
      <c r="X24" s="118"/>
    </row>
    <row r="25" spans="1:24" ht="25.5" customHeight="1" x14ac:dyDescent="0.15">
      <c r="A25" s="18"/>
      <c r="B25" s="94"/>
      <c r="C25" s="96"/>
      <c r="D25" s="100"/>
      <c r="E25" s="101"/>
      <c r="F25" s="102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4"/>
      <c r="W25" s="119"/>
      <c r="X25" s="120"/>
    </row>
    <row r="26" spans="1:24" ht="14.25" customHeight="1" x14ac:dyDescent="0.15">
      <c r="A26" s="103"/>
      <c r="B26" s="105"/>
      <c r="C26" s="107"/>
      <c r="D26" s="108"/>
      <c r="E26" s="110" t="s">
        <v>4</v>
      </c>
      <c r="F26" s="112">
        <f t="shared" ref="F26" si="29">ROUND(SUM(G27:U27,G29:V29),0)</f>
        <v>0</v>
      </c>
      <c r="G26" s="34">
        <f t="shared" ref="G26" si="30">IF($D$2&lt;&gt;"",DATE(YEAR($D$2),MONTH($D$2),1),"")</f>
        <v>43435</v>
      </c>
      <c r="H26" s="20">
        <f t="shared" ref="H26:U26" si="31">G26+1</f>
        <v>43436</v>
      </c>
      <c r="I26" s="20">
        <f t="shared" si="31"/>
        <v>43437</v>
      </c>
      <c r="J26" s="20">
        <f t="shared" si="31"/>
        <v>43438</v>
      </c>
      <c r="K26" s="20">
        <f t="shared" si="31"/>
        <v>43439</v>
      </c>
      <c r="L26" s="20">
        <f t="shared" si="31"/>
        <v>43440</v>
      </c>
      <c r="M26" s="20">
        <f t="shared" si="31"/>
        <v>43441</v>
      </c>
      <c r="N26" s="20">
        <f t="shared" si="31"/>
        <v>43442</v>
      </c>
      <c r="O26" s="20">
        <f t="shared" si="31"/>
        <v>43443</v>
      </c>
      <c r="P26" s="20">
        <f t="shared" si="31"/>
        <v>43444</v>
      </c>
      <c r="Q26" s="20">
        <f t="shared" si="31"/>
        <v>43445</v>
      </c>
      <c r="R26" s="20">
        <f t="shared" si="31"/>
        <v>43446</v>
      </c>
      <c r="S26" s="20">
        <f t="shared" si="31"/>
        <v>43447</v>
      </c>
      <c r="T26" s="20">
        <f t="shared" si="31"/>
        <v>43448</v>
      </c>
      <c r="U26" s="20">
        <f t="shared" si="31"/>
        <v>43449</v>
      </c>
      <c r="V26" s="19"/>
      <c r="W26" s="115"/>
      <c r="X26" s="116"/>
    </row>
    <row r="27" spans="1:24" ht="25.5" customHeight="1" x14ac:dyDescent="0.15">
      <c r="A27" s="104"/>
      <c r="B27" s="106"/>
      <c r="C27" s="95"/>
      <c r="D27" s="109"/>
      <c r="E27" s="111"/>
      <c r="F27" s="113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3"/>
      <c r="W27" s="117"/>
      <c r="X27" s="118"/>
    </row>
    <row r="28" spans="1:24" ht="14.25" customHeight="1" x14ac:dyDescent="0.15">
      <c r="A28" s="17"/>
      <c r="B28" s="93"/>
      <c r="C28" s="95"/>
      <c r="D28" s="97">
        <f t="shared" ref="D28" si="32">IFERROR(D26*F26,"")</f>
        <v>0</v>
      </c>
      <c r="E28" s="98"/>
      <c r="F28" s="99"/>
      <c r="G28" s="34">
        <f t="shared" ref="G28" si="33">U26+1</f>
        <v>43450</v>
      </c>
      <c r="H28" s="20">
        <f t="shared" ref="H28:S28" si="34">G28+1</f>
        <v>43451</v>
      </c>
      <c r="I28" s="20">
        <f t="shared" si="34"/>
        <v>43452</v>
      </c>
      <c r="J28" s="20">
        <f t="shared" si="34"/>
        <v>43453</v>
      </c>
      <c r="K28" s="20">
        <f t="shared" si="34"/>
        <v>43454</v>
      </c>
      <c r="L28" s="20">
        <f t="shared" si="34"/>
        <v>43455</v>
      </c>
      <c r="M28" s="20">
        <f t="shared" si="34"/>
        <v>43456</v>
      </c>
      <c r="N28" s="20">
        <f t="shared" si="34"/>
        <v>43457</v>
      </c>
      <c r="O28" s="20">
        <f t="shared" si="34"/>
        <v>43458</v>
      </c>
      <c r="P28" s="20">
        <f t="shared" si="34"/>
        <v>43459</v>
      </c>
      <c r="Q28" s="20">
        <f t="shared" si="34"/>
        <v>43460</v>
      </c>
      <c r="R28" s="20">
        <f t="shared" si="34"/>
        <v>43461</v>
      </c>
      <c r="S28" s="20">
        <f t="shared" si="34"/>
        <v>43462</v>
      </c>
      <c r="T28" s="29">
        <f t="shared" ref="T28" si="35">DAY(S28+1)</f>
        <v>29</v>
      </c>
      <c r="U28" s="36">
        <f t="shared" ref="U28" si="36">DAY(S28+2)</f>
        <v>30</v>
      </c>
      <c r="V28" s="35">
        <f t="shared" ref="V28" si="37">DAY(S28+3)</f>
        <v>31</v>
      </c>
      <c r="W28" s="117"/>
      <c r="X28" s="118"/>
    </row>
    <row r="29" spans="1:24" ht="25.5" customHeight="1" x14ac:dyDescent="0.15">
      <c r="A29" s="18"/>
      <c r="B29" s="94"/>
      <c r="C29" s="96"/>
      <c r="D29" s="100"/>
      <c r="E29" s="101"/>
      <c r="F29" s="102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4"/>
      <c r="W29" s="119"/>
      <c r="X29" s="120"/>
    </row>
  </sheetData>
  <mergeCells count="59">
    <mergeCell ref="W26:X29"/>
    <mergeCell ref="B28:B29"/>
    <mergeCell ref="C28:C29"/>
    <mergeCell ref="D28:F29"/>
    <mergeCell ref="W22:X25"/>
    <mergeCell ref="B24:B25"/>
    <mergeCell ref="C24:C25"/>
    <mergeCell ref="D24:F25"/>
    <mergeCell ref="F26:F27"/>
    <mergeCell ref="F22:F23"/>
    <mergeCell ref="A26:A27"/>
    <mergeCell ref="B26:B27"/>
    <mergeCell ref="C26:C27"/>
    <mergeCell ref="D26:D27"/>
    <mergeCell ref="E26:E27"/>
    <mergeCell ref="A22:A23"/>
    <mergeCell ref="B22:B23"/>
    <mergeCell ref="C22:C23"/>
    <mergeCell ref="D22:D23"/>
    <mergeCell ref="E22:E23"/>
    <mergeCell ref="W14:X17"/>
    <mergeCell ref="B16:B17"/>
    <mergeCell ref="C16:C17"/>
    <mergeCell ref="D16:F17"/>
    <mergeCell ref="A18:A19"/>
    <mergeCell ref="B18:B19"/>
    <mergeCell ref="C18:C19"/>
    <mergeCell ref="D18:D19"/>
    <mergeCell ref="E18:E19"/>
    <mergeCell ref="F18:F19"/>
    <mergeCell ref="W18:X21"/>
    <mergeCell ref="B20:B21"/>
    <mergeCell ref="C20:C21"/>
    <mergeCell ref="D20:F21"/>
    <mergeCell ref="W10:X13"/>
    <mergeCell ref="B12:B13"/>
    <mergeCell ref="C12:C13"/>
    <mergeCell ref="D12:F13"/>
    <mergeCell ref="A14:A15"/>
    <mergeCell ref="B14:B15"/>
    <mergeCell ref="C14:C15"/>
    <mergeCell ref="D14:D15"/>
    <mergeCell ref="E14:E15"/>
    <mergeCell ref="F14:F15"/>
    <mergeCell ref="A10:A11"/>
    <mergeCell ref="B10:B11"/>
    <mergeCell ref="C10:C11"/>
    <mergeCell ref="D10:D11"/>
    <mergeCell ref="E10:E11"/>
    <mergeCell ref="F10:F11"/>
    <mergeCell ref="B2:C2"/>
    <mergeCell ref="D2:G2"/>
    <mergeCell ref="Q4:W4"/>
    <mergeCell ref="Q5:V5"/>
    <mergeCell ref="B7:B9"/>
    <mergeCell ref="D7:F7"/>
    <mergeCell ref="G7:V9"/>
    <mergeCell ref="W7:X9"/>
    <mergeCell ref="D9:F9"/>
  </mergeCells>
  <phoneticPr fontId="1"/>
  <conditionalFormatting sqref="D12">
    <cfRule type="cellIs" dxfId="535" priority="134" operator="equal">
      <formula>0</formula>
    </cfRule>
  </conditionalFormatting>
  <conditionalFormatting sqref="F10">
    <cfRule type="cellIs" dxfId="534" priority="133" stopIfTrue="1" operator="equal">
      <formula>0</formula>
    </cfRule>
  </conditionalFormatting>
  <conditionalFormatting sqref="V12">
    <cfRule type="cellIs" dxfId="533" priority="68" operator="notEqual">
      <formula>31</formula>
    </cfRule>
    <cfRule type="expression" dxfId="532" priority="73">
      <formula>WEEKDAY(S12+3)=1</formula>
    </cfRule>
    <cfRule type="expression" dxfId="531" priority="132">
      <formula>WEEKDAY(S12+3)=7</formula>
    </cfRule>
  </conditionalFormatting>
  <conditionalFormatting sqref="D16 D20 D24 D28">
    <cfRule type="cellIs" dxfId="530" priority="131" operator="equal">
      <formula>0</formula>
    </cfRule>
  </conditionalFormatting>
  <conditionalFormatting sqref="F14 F18 F22 F26">
    <cfRule type="cellIs" dxfId="529" priority="130" stopIfTrue="1" operator="equal">
      <formula>0</formula>
    </cfRule>
  </conditionalFormatting>
  <conditionalFormatting sqref="G10">
    <cfRule type="expression" dxfId="528" priority="128">
      <formula>WEEKDAY(G10)=1</formula>
    </cfRule>
    <cfRule type="expression" dxfId="527" priority="129">
      <formula>WEEKDAY(G10)=7</formula>
    </cfRule>
  </conditionalFormatting>
  <conditionalFormatting sqref="I10">
    <cfRule type="expression" dxfId="526" priority="126">
      <formula>WEEKDAY(I10)=0</formula>
    </cfRule>
    <cfRule type="expression" dxfId="525" priority="127">
      <formula>WEEKDAY(I10)=7</formula>
    </cfRule>
  </conditionalFormatting>
  <conditionalFormatting sqref="H10">
    <cfRule type="expression" dxfId="524" priority="124">
      <formula>WEEKDAY(H10)=1</formula>
    </cfRule>
    <cfRule type="expression" dxfId="523" priority="125">
      <formula>WEEKDAY(H10)=7</formula>
    </cfRule>
  </conditionalFormatting>
  <conditionalFormatting sqref="J10">
    <cfRule type="expression" dxfId="522" priority="122">
      <formula>WEEKDAY(J10)=1</formula>
    </cfRule>
    <cfRule type="expression" dxfId="521" priority="123">
      <formula>WEEKDAY(J10)=7</formula>
    </cfRule>
  </conditionalFormatting>
  <conditionalFormatting sqref="K10">
    <cfRule type="expression" dxfId="520" priority="120">
      <formula>WEEKDAY(K10)=1</formula>
    </cfRule>
    <cfRule type="expression" dxfId="519" priority="121">
      <formula>WEEKDAY(K10)=7</formula>
    </cfRule>
  </conditionalFormatting>
  <conditionalFormatting sqref="L10">
    <cfRule type="expression" dxfId="518" priority="118">
      <formula>WEEKDAY(L10)=1</formula>
    </cfRule>
    <cfRule type="expression" dxfId="517" priority="119">
      <formula>WEEKDAY(L10)=7</formula>
    </cfRule>
  </conditionalFormatting>
  <conditionalFormatting sqref="M10">
    <cfRule type="expression" dxfId="516" priority="116">
      <formula>WEEKDAY(M10)=1</formula>
    </cfRule>
    <cfRule type="expression" dxfId="515" priority="117">
      <formula>WEEKDAY(M10)=7</formula>
    </cfRule>
  </conditionalFormatting>
  <conditionalFormatting sqref="N10">
    <cfRule type="expression" dxfId="514" priority="114">
      <formula>WEEKDAY(N10)=1</formula>
    </cfRule>
    <cfRule type="expression" dxfId="513" priority="115">
      <formula>WEEKDAY(N10)=7</formula>
    </cfRule>
  </conditionalFormatting>
  <conditionalFormatting sqref="O10">
    <cfRule type="expression" dxfId="512" priority="112">
      <formula>WEEKDAY(O10)=1</formula>
    </cfRule>
    <cfRule type="expression" dxfId="511" priority="113">
      <formula>WEEKDAY(O10)=7</formula>
    </cfRule>
  </conditionalFormatting>
  <conditionalFormatting sqref="P10">
    <cfRule type="expression" dxfId="510" priority="110">
      <formula>WEEKDAY(P10)=1</formula>
    </cfRule>
    <cfRule type="expression" dxfId="509" priority="111">
      <formula>WEEKDAY(P10)=7</formula>
    </cfRule>
  </conditionalFormatting>
  <conditionalFormatting sqref="Q10">
    <cfRule type="expression" dxfId="508" priority="108">
      <formula>WEEKDAY(Q10)=1</formula>
    </cfRule>
    <cfRule type="expression" dxfId="507" priority="109">
      <formula>WEEKDAY(Q10)=7</formula>
    </cfRule>
  </conditionalFormatting>
  <conditionalFormatting sqref="R10">
    <cfRule type="expression" dxfId="506" priority="106">
      <formula>WEEKDAY(R10)=1</formula>
    </cfRule>
    <cfRule type="expression" dxfId="505" priority="107">
      <formula>WEEKDAY(R10)=7</formula>
    </cfRule>
  </conditionalFormatting>
  <conditionalFormatting sqref="S10">
    <cfRule type="expression" dxfId="504" priority="104">
      <formula>WEEKDAY(S10)=1</formula>
    </cfRule>
    <cfRule type="expression" dxfId="503" priority="105">
      <formula>WEEKDAY(S10)=7</formula>
    </cfRule>
  </conditionalFormatting>
  <conditionalFormatting sqref="T10">
    <cfRule type="expression" dxfId="502" priority="102">
      <formula>WEEKDAY(T10)=1</formula>
    </cfRule>
    <cfRule type="expression" dxfId="501" priority="103">
      <formula>WEEKDAY(T10)=7</formula>
    </cfRule>
  </conditionalFormatting>
  <conditionalFormatting sqref="U10">
    <cfRule type="expression" dxfId="500" priority="100">
      <formula>WEEKDAY(U10)=1</formula>
    </cfRule>
    <cfRule type="expression" dxfId="499" priority="101">
      <formula>WEEKDAY(U10)=7</formula>
    </cfRule>
  </conditionalFormatting>
  <conditionalFormatting sqref="G12">
    <cfRule type="expression" dxfId="498" priority="98">
      <formula>WEEKDAY(G12)=1</formula>
    </cfRule>
    <cfRule type="expression" dxfId="497" priority="99">
      <formula>WEEKDAY(G12)=7</formula>
    </cfRule>
  </conditionalFormatting>
  <conditionalFormatting sqref="H12">
    <cfRule type="expression" dxfId="496" priority="96">
      <formula>WEEKDAY(H12)=1</formula>
    </cfRule>
    <cfRule type="expression" dxfId="495" priority="97">
      <formula>WEEKDAY(H12)=7</formula>
    </cfRule>
  </conditionalFormatting>
  <conditionalFormatting sqref="I12">
    <cfRule type="expression" dxfId="494" priority="94">
      <formula>WEEKDAY(I12)=1</formula>
    </cfRule>
    <cfRule type="expression" dxfId="493" priority="95">
      <formula>WEEKDAY(I12)=7</formula>
    </cfRule>
  </conditionalFormatting>
  <conditionalFormatting sqref="J12">
    <cfRule type="expression" dxfId="492" priority="92">
      <formula>WEEKDAY(J12)=1</formula>
    </cfRule>
    <cfRule type="expression" dxfId="491" priority="93">
      <formula>WEEKDAY(J12)=7</formula>
    </cfRule>
  </conditionalFormatting>
  <conditionalFormatting sqref="K12">
    <cfRule type="expression" dxfId="490" priority="90">
      <formula>WEEKDAY(K12)=1</formula>
    </cfRule>
    <cfRule type="expression" dxfId="489" priority="91">
      <formula>WEEKDAY(K12)=7</formula>
    </cfRule>
  </conditionalFormatting>
  <conditionalFormatting sqref="L12">
    <cfRule type="expression" dxfId="488" priority="88">
      <formula>WEEKDAY(L12)=1</formula>
    </cfRule>
    <cfRule type="expression" dxfId="487" priority="89">
      <formula>WEEKDAY(L12)=7</formula>
    </cfRule>
  </conditionalFormatting>
  <conditionalFormatting sqref="M12">
    <cfRule type="expression" dxfId="486" priority="86">
      <formula>WEEKDAY(M12)=1</formula>
    </cfRule>
    <cfRule type="expression" dxfId="485" priority="87">
      <formula>WEEKDAY(M12)=7</formula>
    </cfRule>
  </conditionalFormatting>
  <conditionalFormatting sqref="N12">
    <cfRule type="expression" dxfId="484" priority="84">
      <formula>WEEKDAY(N12)=1</formula>
    </cfRule>
    <cfRule type="expression" dxfId="483" priority="85">
      <formula>WEEKDAY(N12)=7</formula>
    </cfRule>
  </conditionalFormatting>
  <conditionalFormatting sqref="O12">
    <cfRule type="expression" dxfId="482" priority="82">
      <formula>WEEKDAY(O12)=1</formula>
    </cfRule>
    <cfRule type="expression" dxfId="481" priority="83">
      <formula>WEEKDAY(O12)=7</formula>
    </cfRule>
  </conditionalFormatting>
  <conditionalFormatting sqref="P12">
    <cfRule type="expression" dxfId="480" priority="80">
      <formula>WEEKDAY(P12)=1</formula>
    </cfRule>
    <cfRule type="expression" dxfId="479" priority="81">
      <formula>WEEKDAY(P12)=7</formula>
    </cfRule>
  </conditionalFormatting>
  <conditionalFormatting sqref="Q12">
    <cfRule type="expression" dxfId="478" priority="78">
      <formula>WEEKDAY(Q12)=1</formula>
    </cfRule>
    <cfRule type="expression" dxfId="477" priority="79">
      <formula>WEEKDAY(Q12)=7</formula>
    </cfRule>
  </conditionalFormatting>
  <conditionalFormatting sqref="R12">
    <cfRule type="expression" dxfId="476" priority="76">
      <formula>WEEKDAY(R12)=1</formula>
    </cfRule>
    <cfRule type="expression" dxfId="475" priority="77">
      <formula>WEEKDAY(R12)=7</formula>
    </cfRule>
  </conditionalFormatting>
  <conditionalFormatting sqref="S12">
    <cfRule type="expression" dxfId="474" priority="74">
      <formula>WEEKDAY(S12)=1</formula>
    </cfRule>
    <cfRule type="expression" dxfId="473" priority="75">
      <formula>WEEKDAY(S12)=7</formula>
    </cfRule>
  </conditionalFormatting>
  <conditionalFormatting sqref="T12">
    <cfRule type="cellIs" dxfId="472" priority="66" operator="notEqual">
      <formula>29</formula>
    </cfRule>
    <cfRule type="expression" dxfId="471" priority="71">
      <formula>WEEKDAY(S12+1)=1</formula>
    </cfRule>
    <cfRule type="expression" dxfId="470" priority="72">
      <formula>WEEKDAY(S12+1)=7</formula>
    </cfRule>
  </conditionalFormatting>
  <conditionalFormatting sqref="U12">
    <cfRule type="cellIs" dxfId="469" priority="67" operator="notEqual">
      <formula>30</formula>
    </cfRule>
    <cfRule type="expression" dxfId="468" priority="69">
      <formula>WEEKDAY(S12+2)=1</formula>
    </cfRule>
    <cfRule type="expression" dxfId="467" priority="70">
      <formula>WEEKDAY(S12+2)=7</formula>
    </cfRule>
  </conditionalFormatting>
  <conditionalFormatting sqref="V16 V20 V24 V28">
    <cfRule type="cellIs" dxfId="466" priority="3" operator="notEqual">
      <formula>31</formula>
    </cfRule>
    <cfRule type="expression" dxfId="465" priority="8">
      <formula>WEEKDAY(S16+3)=1</formula>
    </cfRule>
    <cfRule type="expression" dxfId="464" priority="65">
      <formula>WEEKDAY(S16+3)=7</formula>
    </cfRule>
  </conditionalFormatting>
  <conditionalFormatting sqref="G14 G18 G22 G26">
    <cfRule type="expression" dxfId="463" priority="63">
      <formula>WEEKDAY(G14)=1</formula>
    </cfRule>
    <cfRule type="expression" dxfId="462" priority="64">
      <formula>WEEKDAY(G14)=7</formula>
    </cfRule>
  </conditionalFormatting>
  <conditionalFormatting sqref="I14 I18 I22 I26">
    <cfRule type="expression" dxfId="461" priority="61">
      <formula>WEEKDAY(I14)=0</formula>
    </cfRule>
    <cfRule type="expression" dxfId="460" priority="62">
      <formula>WEEKDAY(I14)=7</formula>
    </cfRule>
  </conditionalFormatting>
  <conditionalFormatting sqref="H14 H18 H22 H26">
    <cfRule type="expression" dxfId="459" priority="59">
      <formula>WEEKDAY(H14)=1</formula>
    </cfRule>
    <cfRule type="expression" dxfId="458" priority="60">
      <formula>WEEKDAY(H14)=7</formula>
    </cfRule>
  </conditionalFormatting>
  <conditionalFormatting sqref="J14 J18 J22 J26">
    <cfRule type="expression" dxfId="457" priority="57">
      <formula>WEEKDAY(J14)=1</formula>
    </cfRule>
    <cfRule type="expression" dxfId="456" priority="58">
      <formula>WEEKDAY(J14)=7</formula>
    </cfRule>
  </conditionalFormatting>
  <conditionalFormatting sqref="K14 K18 K22 K26">
    <cfRule type="expression" dxfId="455" priority="55">
      <formula>WEEKDAY(K14)=1</formula>
    </cfRule>
    <cfRule type="expression" dxfId="454" priority="56">
      <formula>WEEKDAY(K14)=7</formula>
    </cfRule>
  </conditionalFormatting>
  <conditionalFormatting sqref="L14 L18 L22 L26">
    <cfRule type="expression" dxfId="453" priority="53">
      <formula>WEEKDAY(L14)=1</formula>
    </cfRule>
    <cfRule type="expression" dxfId="452" priority="54">
      <formula>WEEKDAY(L14)=7</formula>
    </cfRule>
  </conditionalFormatting>
  <conditionalFormatting sqref="M14 M18 M22 M26">
    <cfRule type="expression" dxfId="451" priority="51">
      <formula>WEEKDAY(M14)=1</formula>
    </cfRule>
    <cfRule type="expression" dxfId="450" priority="52">
      <formula>WEEKDAY(M14)=7</formula>
    </cfRule>
  </conditionalFormatting>
  <conditionalFormatting sqref="N14 N18 N22 N26">
    <cfRule type="expression" dxfId="449" priority="49">
      <formula>WEEKDAY(N14)=1</formula>
    </cfRule>
    <cfRule type="expression" dxfId="448" priority="50">
      <formula>WEEKDAY(N14)=7</formula>
    </cfRule>
  </conditionalFormatting>
  <conditionalFormatting sqref="O14 O18 O22 O26">
    <cfRule type="expression" dxfId="447" priority="47">
      <formula>WEEKDAY(O14)=1</formula>
    </cfRule>
    <cfRule type="expression" dxfId="446" priority="48">
      <formula>WEEKDAY(O14)=7</formula>
    </cfRule>
  </conditionalFormatting>
  <conditionalFormatting sqref="P14 P18 P22 P26">
    <cfRule type="expression" dxfId="445" priority="45">
      <formula>WEEKDAY(P14)=1</formula>
    </cfRule>
    <cfRule type="expression" dxfId="444" priority="46">
      <formula>WEEKDAY(P14)=7</formula>
    </cfRule>
  </conditionalFormatting>
  <conditionalFormatting sqref="Q14 Q18 Q22 Q26">
    <cfRule type="expression" dxfId="443" priority="43">
      <formula>WEEKDAY(Q14)=1</formula>
    </cfRule>
    <cfRule type="expression" dxfId="442" priority="44">
      <formula>WEEKDAY(Q14)=7</formula>
    </cfRule>
  </conditionalFormatting>
  <conditionalFormatting sqref="R14 R18 R22 R26">
    <cfRule type="expression" dxfId="441" priority="41">
      <formula>WEEKDAY(R14)=1</formula>
    </cfRule>
    <cfRule type="expression" dxfId="440" priority="42">
      <formula>WEEKDAY(R14)=7</formula>
    </cfRule>
  </conditionalFormatting>
  <conditionalFormatting sqref="S14 S18 S22 S26">
    <cfRule type="expression" dxfId="439" priority="39">
      <formula>WEEKDAY(S14)=1</formula>
    </cfRule>
    <cfRule type="expression" dxfId="438" priority="40">
      <formula>WEEKDAY(S14)=7</formula>
    </cfRule>
  </conditionalFormatting>
  <conditionalFormatting sqref="T14 T18 T22 T26">
    <cfRule type="expression" dxfId="437" priority="37">
      <formula>WEEKDAY(T14)=1</formula>
    </cfRule>
    <cfRule type="expression" dxfId="436" priority="38">
      <formula>WEEKDAY(T14)=7</formula>
    </cfRule>
  </conditionalFormatting>
  <conditionalFormatting sqref="U14 U18 U22 U26">
    <cfRule type="expression" dxfId="435" priority="35">
      <formula>WEEKDAY(U14)=1</formula>
    </cfRule>
    <cfRule type="expression" dxfId="434" priority="36">
      <formula>WEEKDAY(U14)=7</formula>
    </cfRule>
  </conditionalFormatting>
  <conditionalFormatting sqref="G16 G20 G24 G28">
    <cfRule type="expression" dxfId="433" priority="33">
      <formula>WEEKDAY(G16)=1</formula>
    </cfRule>
    <cfRule type="expression" dxfId="432" priority="34">
      <formula>WEEKDAY(G16)=7</formula>
    </cfRule>
  </conditionalFormatting>
  <conditionalFormatting sqref="H16 H20 H24 H28">
    <cfRule type="expression" dxfId="431" priority="31">
      <formula>WEEKDAY(H16)=1</formula>
    </cfRule>
    <cfRule type="expression" dxfId="430" priority="32">
      <formula>WEEKDAY(H16)=7</formula>
    </cfRule>
  </conditionalFormatting>
  <conditionalFormatting sqref="I16 I20 I24 I28">
    <cfRule type="expression" dxfId="429" priority="29">
      <formula>WEEKDAY(I16)=1</formula>
    </cfRule>
    <cfRule type="expression" dxfId="428" priority="30">
      <formula>WEEKDAY(I16)=7</formula>
    </cfRule>
  </conditionalFormatting>
  <conditionalFormatting sqref="J16 J20 J24 J28">
    <cfRule type="expression" dxfId="427" priority="27">
      <formula>WEEKDAY(J16)=1</formula>
    </cfRule>
    <cfRule type="expression" dxfId="426" priority="28">
      <formula>WEEKDAY(J16)=7</formula>
    </cfRule>
  </conditionalFormatting>
  <conditionalFormatting sqref="K16 K20 K24 K28">
    <cfRule type="expression" dxfId="425" priority="25">
      <formula>WEEKDAY(K16)=1</formula>
    </cfRule>
    <cfRule type="expression" dxfId="424" priority="26">
      <formula>WEEKDAY(K16)=7</formula>
    </cfRule>
  </conditionalFormatting>
  <conditionalFormatting sqref="L16 L20 L24 L28">
    <cfRule type="expression" dxfId="423" priority="23">
      <formula>WEEKDAY(L16)=1</formula>
    </cfRule>
    <cfRule type="expression" dxfId="422" priority="24">
      <formula>WEEKDAY(L16)=7</formula>
    </cfRule>
  </conditionalFormatting>
  <conditionalFormatting sqref="M16 M20 M24 M28">
    <cfRule type="expression" dxfId="421" priority="21">
      <formula>WEEKDAY(M16)=1</formula>
    </cfRule>
    <cfRule type="expression" dxfId="420" priority="22">
      <formula>WEEKDAY(M16)=7</formula>
    </cfRule>
  </conditionalFormatting>
  <conditionalFormatting sqref="N16 N20 N24 N28">
    <cfRule type="expression" dxfId="419" priority="19">
      <formula>WEEKDAY(N16)=1</formula>
    </cfRule>
    <cfRule type="expression" dxfId="418" priority="20">
      <formula>WEEKDAY(N16)=7</formula>
    </cfRule>
  </conditionalFormatting>
  <conditionalFormatting sqref="O16 O20 O24 O28">
    <cfRule type="expression" dxfId="417" priority="17">
      <formula>WEEKDAY(O16)=1</formula>
    </cfRule>
    <cfRule type="expression" dxfId="416" priority="18">
      <formula>WEEKDAY(O16)=7</formula>
    </cfRule>
  </conditionalFormatting>
  <conditionalFormatting sqref="P16 P20 P24 P28">
    <cfRule type="expression" dxfId="415" priority="15">
      <formula>WEEKDAY(P16)=1</formula>
    </cfRule>
    <cfRule type="expression" dxfId="414" priority="16">
      <formula>WEEKDAY(P16)=7</formula>
    </cfRule>
  </conditionalFormatting>
  <conditionalFormatting sqref="Q16 Q20 Q24 Q28">
    <cfRule type="expression" dxfId="413" priority="13">
      <formula>WEEKDAY(Q16)=1</formula>
    </cfRule>
    <cfRule type="expression" dxfId="412" priority="14">
      <formula>WEEKDAY(Q16)=7</formula>
    </cfRule>
  </conditionalFormatting>
  <conditionalFormatting sqref="R16 R20 R24 R28">
    <cfRule type="expression" dxfId="411" priority="11">
      <formula>WEEKDAY(R16)=1</formula>
    </cfRule>
    <cfRule type="expression" dxfId="410" priority="12">
      <formula>WEEKDAY(R16)=7</formula>
    </cfRule>
  </conditionalFormatting>
  <conditionalFormatting sqref="S16 S20 S24 S28">
    <cfRule type="expression" dxfId="409" priority="9">
      <formula>WEEKDAY(S16)=1</formula>
    </cfRule>
    <cfRule type="expression" dxfId="408" priority="10">
      <formula>WEEKDAY(S16)=7</formula>
    </cfRule>
  </conditionalFormatting>
  <conditionalFormatting sqref="T16 T20 T24 T28">
    <cfRule type="cellIs" dxfId="407" priority="1" operator="notEqual">
      <formula>29</formula>
    </cfRule>
    <cfRule type="expression" dxfId="406" priority="6">
      <formula>WEEKDAY(S16+1)=1</formula>
    </cfRule>
    <cfRule type="expression" dxfId="405" priority="7">
      <formula>WEEKDAY(S16+1)=7</formula>
    </cfRule>
  </conditionalFormatting>
  <conditionalFormatting sqref="U16 U20 U24 U28">
    <cfRule type="cellIs" dxfId="404" priority="2" operator="notEqual">
      <formula>30</formula>
    </cfRule>
    <cfRule type="expression" dxfId="403" priority="4">
      <formula>WEEKDAY(S16+2)=1</formula>
    </cfRule>
    <cfRule type="expression" dxfId="402" priority="5">
      <formula>WEEKDAY(S16+2)=7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勤務確認表 (記載例)</vt:lpstr>
      <vt:lpstr>5月</vt:lpstr>
      <vt:lpstr>6月</vt:lpstr>
      <vt:lpstr>7月</vt:lpstr>
      <vt:lpstr>8月</vt:lpstr>
      <vt:lpstr>9月</vt:lpstr>
      <vt:lpstr>10月</vt:lpstr>
      <vt:lpstr>11月 </vt:lpstr>
      <vt:lpstr>12月 </vt:lpstr>
      <vt:lpstr>1月  </vt:lpstr>
      <vt:lpstr>２月</vt:lpstr>
      <vt:lpstr>Sheet2</vt:lpstr>
      <vt:lpstr>'10月'!Print_Area</vt:lpstr>
      <vt:lpstr>'11月 '!Print_Area</vt:lpstr>
      <vt:lpstr>'12月 '!Print_Area</vt:lpstr>
      <vt:lpstr>'1月  '!Print_Area</vt:lpstr>
      <vt:lpstr>'２月'!Print_Area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2018-05-01T03:36:38Z</dcterms:modified>
</cp:coreProperties>
</file>