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4805" windowHeight="7935" firstSheet="1" activeTab="1"/>
  </bookViews>
  <sheets>
    <sheet name="勤務確認表 (記載例)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 " sheetId="8" r:id="rId8"/>
    <sheet name="12月 " sheetId="9" r:id="rId9"/>
    <sheet name="1月  " sheetId="10" r:id="rId10"/>
    <sheet name="２月" sheetId="11" r:id="rId11"/>
    <sheet name="Sheet2" sheetId="12" r:id="rId12"/>
  </sheets>
  <definedNames>
    <definedName name="_xlfn.IFERROR" hidden="1">#NAME?</definedName>
    <definedName name="_xlnm.Print_Area" localSheetId="6">'10月'!$A$1:$X$29</definedName>
    <definedName name="_xlnm.Print_Area" localSheetId="7">'11月 '!$A$1:$X$29</definedName>
    <definedName name="_xlnm.Print_Area" localSheetId="8">'12月 '!$A$1:$X$29</definedName>
    <definedName name="_xlnm.Print_Area" localSheetId="9">'1月  '!$A$1:$X$29</definedName>
    <definedName name="_xlnm.Print_Area" localSheetId="10">'２月'!$A$1:$X$29</definedName>
    <definedName name="_xlnm.Print_Area" localSheetId="1">'5月'!$A$1:$X$29</definedName>
    <definedName name="_xlnm.Print_Area" localSheetId="2">'6月'!$A$1:$X$29</definedName>
    <definedName name="_xlnm.Print_Area" localSheetId="3">'7月'!$A$1:$X$29</definedName>
    <definedName name="_xlnm.Print_Area" localSheetId="4">'8月'!$A$1:$X$29</definedName>
    <definedName name="_xlnm.Print_Area" localSheetId="5">'9月'!$A$1:$X$29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D2" authorId="0">
      <text>
        <r>
          <rPr>
            <b/>
            <sz val="9"/>
            <rFont val="ＭＳ Ｐゴシック"/>
            <family val="3"/>
          </rPr>
          <t>2017/4/1のような形で４月の日付をセットする。</t>
        </r>
        <r>
          <rPr>
            <sz val="9"/>
            <rFont val="ＭＳ Ｐゴシック"/>
            <family val="3"/>
          </rPr>
          <t xml:space="preserve">
</t>
        </r>
      </text>
    </comment>
    <comment ref="B2" authorId="0">
      <text>
        <r>
          <rPr>
            <b/>
            <sz val="9"/>
            <rFont val="ＭＳ Ｐゴシック"/>
            <family val="3"/>
          </rPr>
          <t>学校名</t>
        </r>
      </text>
    </comment>
    <comment ref="B10" authorId="0">
      <text>
        <r>
          <rPr>
            <b/>
            <sz val="14"/>
            <rFont val="ＭＳ Ｐゴシック"/>
            <family val="3"/>
          </rPr>
          <t>コーディネーター、学習支援員、教育活動推進員、教育活動サポーター等職名を入力</t>
        </r>
      </text>
    </comment>
    <comment ref="B12" authorId="0">
      <text>
        <r>
          <rPr>
            <b/>
            <sz val="14"/>
            <rFont val="ＭＳ Ｐゴシック"/>
            <family val="3"/>
          </rPr>
          <t>氏名</t>
        </r>
      </text>
    </comment>
  </commentList>
</comments>
</file>

<file path=xl/sharedStrings.xml><?xml version="1.0" encoding="utf-8"?>
<sst xmlns="http://schemas.openxmlformats.org/spreadsheetml/2006/main" count="216" uniqueCount="29">
  <si>
    <t>氏名</t>
  </si>
  <si>
    <t>内　　　　　訳</t>
  </si>
  <si>
    <t>活　　　　　　　　　　動　　　　　　　　　　日</t>
  </si>
  <si>
    <t>単価</t>
  </si>
  <si>
    <t>×</t>
  </si>
  <si>
    <t>金　　　額</t>
  </si>
  <si>
    <t>時間</t>
  </si>
  <si>
    <t>×</t>
  </si>
  <si>
    <t>備考</t>
  </si>
  <si>
    <t>勤 務 確 認 表</t>
  </si>
  <si>
    <t>○○小学校</t>
  </si>
  <si>
    <t>㊞</t>
  </si>
  <si>
    <t>×</t>
  </si>
  <si>
    <t>コーディネーター</t>
  </si>
  <si>
    <t>×</t>
  </si>
  <si>
    <t>○○　○○</t>
  </si>
  <si>
    <t>・</t>
  </si>
  <si>
    <t>シート名は月分となっています。４月分の平成○○年度４月分をきちっとセットすれば、以降自動で日付が変わります。</t>
  </si>
  <si>
    <t>氏名の欄は、上部に職名、下に氏名を入力してください。</t>
  </si>
  <si>
    <t>活動日の下段に活動時間を入力してください。活動時間の合計が内訳に自動で反映されますので、内訳はそのまま何も入力しないで下さい。</t>
  </si>
  <si>
    <t>単価は、地域コーディネーター：1,200円　学習支援員：2,200円　教育活動推進員及びサポーター：540円　となります。</t>
  </si>
  <si>
    <t>学校名：</t>
  </si>
  <si>
    <t>事業担当者：</t>
  </si>
  <si>
    <t>㊞</t>
  </si>
  <si>
    <t xml:space="preserve"> 代表者：</t>
  </si>
  <si>
    <t>教室名：</t>
  </si>
  <si>
    <t>校区</t>
  </si>
  <si>
    <t>年　月実施分</t>
  </si>
  <si>
    <t>様式第8号（第8条関係）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</si>
</sst>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&quot;円&quot;"/>
    <numFmt numFmtId="178" formatCode="[$-411]ggge&quot;年&quot;m&quot;月分&quot;;@"/>
    <numFmt numFmtId="179" formatCode="m/d;@"/>
    <numFmt numFmtId="180" formatCode="d;@"/>
    <numFmt numFmtId="181" formatCode="0_);[Red]\(0\)"/>
    <numFmt numFmtId="182" formatCode="#,##0&quot;ｈ&quot;"/>
    <numFmt numFmtId="183" formatCode="General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20"/>
      <name val="ＭＳ ゴシック"/>
      <family val="3"/>
    </font>
    <font>
      <sz val="14"/>
      <name val="ＭＳ Ｐゴシック"/>
      <family val="3"/>
    </font>
    <font>
      <sz val="8"/>
      <name val="HG丸ｺﾞｼｯｸM-PRO"/>
      <family val="3"/>
    </font>
    <font>
      <sz val="11"/>
      <name val="OCRB"/>
      <family val="3"/>
    </font>
    <font>
      <sz val="12"/>
      <name val="OCRB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1"/>
      <color indexed="55"/>
      <name val="ＭＳ 明朝"/>
      <family val="1"/>
    </font>
    <font>
      <sz val="13"/>
      <name val="ＭＳ 明朝"/>
      <family val="1"/>
    </font>
    <font>
      <sz val="14"/>
      <color indexed="10"/>
      <name val="ＭＳ Ｐゴシック"/>
      <family val="3"/>
    </font>
    <font>
      <sz val="14"/>
      <color indexed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2"/>
      <color indexed="10"/>
      <name val="OCRB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  <font>
      <sz val="12"/>
      <color rgb="FFFF0000"/>
      <name val="OCRB"/>
      <family val="3"/>
    </font>
    <font>
      <sz val="14"/>
      <color rgb="FFFF0000"/>
      <name val="ＭＳ Ｐゴシック"/>
      <family val="3"/>
    </font>
    <font>
      <sz val="14"/>
      <color rgb="FFFF0000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hair"/>
    </border>
    <border>
      <left style="hair"/>
      <right style="thin"/>
      <top/>
      <bottom style="hair"/>
    </border>
    <border>
      <left style="hair"/>
      <right style="hair"/>
      <top style="thin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 style="thin"/>
      <bottom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hair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>
      <alignment/>
      <protection/>
    </xf>
    <xf numFmtId="0" fontId="54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3" fillId="0" borderId="0" xfId="60">
      <alignment/>
      <protection/>
    </xf>
    <xf numFmtId="0" fontId="4" fillId="0" borderId="0" xfId="60" applyFont="1">
      <alignment/>
      <protection/>
    </xf>
    <xf numFmtId="0" fontId="4" fillId="0" borderId="10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11" xfId="60" applyFont="1" applyBorder="1">
      <alignment/>
      <protection/>
    </xf>
    <xf numFmtId="0" fontId="4" fillId="0" borderId="12" xfId="60" applyFont="1" applyBorder="1">
      <alignment/>
      <protection/>
    </xf>
    <xf numFmtId="0" fontId="4" fillId="0" borderId="10" xfId="60" applyFont="1" applyBorder="1" applyAlignment="1">
      <alignment horizontal="center" vertical="center" shrinkToFit="1"/>
      <protection/>
    </xf>
    <xf numFmtId="0" fontId="4" fillId="0" borderId="13" xfId="60" applyFont="1" applyBorder="1">
      <alignment/>
      <protection/>
    </xf>
    <xf numFmtId="0" fontId="4" fillId="0" borderId="14" xfId="60" applyFont="1" applyBorder="1">
      <alignment/>
      <protection/>
    </xf>
    <xf numFmtId="0" fontId="4" fillId="0" borderId="15" xfId="60" applyFont="1" applyBorder="1">
      <alignment/>
      <protection/>
    </xf>
    <xf numFmtId="0" fontId="4" fillId="0" borderId="16" xfId="60" applyFont="1" applyBorder="1" applyAlignment="1">
      <alignment horizontal="center" vertical="center" shrinkToFit="1"/>
      <protection/>
    </xf>
    <xf numFmtId="0" fontId="4" fillId="0" borderId="0" xfId="60" applyFont="1" applyAlignment="1">
      <alignment horizontal="center" vertical="center" shrinkToFit="1"/>
      <protection/>
    </xf>
    <xf numFmtId="0" fontId="3" fillId="0" borderId="0" xfId="60" applyAlignment="1">
      <alignment horizontal="center" vertical="center" shrinkToFit="1"/>
      <protection/>
    </xf>
    <xf numFmtId="0" fontId="4" fillId="0" borderId="0" xfId="60" applyFont="1" applyBorder="1" applyAlignment="1">
      <alignment vertical="center"/>
      <protection/>
    </xf>
    <xf numFmtId="3" fontId="5" fillId="0" borderId="0" xfId="60" applyNumberFormat="1" applyFont="1" applyBorder="1" applyAlignment="1">
      <alignment vertical="center"/>
      <protection/>
    </xf>
    <xf numFmtId="14" fontId="4" fillId="0" borderId="0" xfId="60" applyNumberFormat="1" applyFont="1">
      <alignment/>
      <protection/>
    </xf>
    <xf numFmtId="0" fontId="4" fillId="0" borderId="14" xfId="60" applyFont="1" applyBorder="1" applyAlignment="1">
      <alignment/>
      <protection/>
    </xf>
    <xf numFmtId="0" fontId="4" fillId="0" borderId="11" xfId="60" applyFont="1" applyBorder="1" applyAlignment="1">
      <alignment/>
      <protection/>
    </xf>
    <xf numFmtId="180" fontId="10" fillId="0" borderId="17" xfId="60" applyNumberFormat="1" applyFont="1" applyBorder="1" applyAlignment="1">
      <alignment horizontal="center" vertical="center" shrinkToFit="1"/>
      <protection/>
    </xf>
    <xf numFmtId="180" fontId="10" fillId="0" borderId="18" xfId="60" applyNumberFormat="1" applyFont="1" applyBorder="1" applyAlignment="1">
      <alignment horizontal="center" vertical="center" shrinkToFit="1"/>
      <protection/>
    </xf>
    <xf numFmtId="0" fontId="12" fillId="0" borderId="19" xfId="60" applyFont="1" applyBorder="1" applyAlignment="1" applyProtection="1">
      <alignment horizontal="center" vertical="center"/>
      <protection locked="0"/>
    </xf>
    <xf numFmtId="0" fontId="12" fillId="0" borderId="20" xfId="60" applyFont="1" applyBorder="1" applyAlignment="1" applyProtection="1">
      <alignment horizontal="center" vertical="center"/>
      <protection locked="0"/>
    </xf>
    <xf numFmtId="0" fontId="12" fillId="0" borderId="21" xfId="60" applyFont="1" applyBorder="1" applyAlignment="1" applyProtection="1">
      <alignment horizontal="center" vertical="center"/>
      <protection locked="0"/>
    </xf>
    <xf numFmtId="0" fontId="12" fillId="0" borderId="22" xfId="60" applyFont="1" applyBorder="1" applyAlignment="1" applyProtection="1">
      <alignment horizontal="center" vertical="center"/>
      <protection locked="0"/>
    </xf>
    <xf numFmtId="49" fontId="8" fillId="0" borderId="0" xfId="60" applyNumberFormat="1" applyFont="1" applyBorder="1" applyAlignment="1">
      <alignment vertical="center"/>
      <protection/>
    </xf>
    <xf numFmtId="178" fontId="6" fillId="0" borderId="0" xfId="60" applyNumberFormat="1" applyFont="1" applyBorder="1" applyAlignment="1">
      <alignment/>
      <protection/>
    </xf>
    <xf numFmtId="178" fontId="6" fillId="0" borderId="0" xfId="60" applyNumberFormat="1" applyFont="1" applyBorder="1" applyAlignment="1">
      <alignment vertical="center"/>
      <protection/>
    </xf>
    <xf numFmtId="0" fontId="55" fillId="0" borderId="23" xfId="60" applyFont="1" applyBorder="1" applyAlignment="1">
      <alignment horizontal="left" vertical="center"/>
      <protection/>
    </xf>
    <xf numFmtId="181" fontId="10" fillId="0" borderId="24" xfId="60" applyNumberFormat="1" applyFont="1" applyBorder="1" applyAlignment="1">
      <alignment horizontal="center" vertical="center" shrinkToFit="1"/>
      <protection/>
    </xf>
    <xf numFmtId="0" fontId="12" fillId="0" borderId="25" xfId="60" applyFont="1" applyBorder="1" applyAlignment="1" applyProtection="1">
      <alignment horizontal="center" vertical="center"/>
      <protection locked="0"/>
    </xf>
    <xf numFmtId="0" fontId="12" fillId="0" borderId="26" xfId="60" applyFont="1" applyBorder="1" applyAlignment="1" applyProtection="1">
      <alignment horizontal="center" vertical="center"/>
      <protection locked="0"/>
    </xf>
    <xf numFmtId="0" fontId="12" fillId="0" borderId="27" xfId="60" applyFont="1" applyBorder="1" applyAlignment="1" applyProtection="1">
      <alignment horizontal="center" vertical="center"/>
      <protection locked="0"/>
    </xf>
    <xf numFmtId="0" fontId="12" fillId="0" borderId="28" xfId="60" applyFont="1" applyBorder="1" applyAlignment="1" applyProtection="1">
      <alignment horizontal="center" vertical="center"/>
      <protection locked="0"/>
    </xf>
    <xf numFmtId="179" fontId="10" fillId="0" borderId="29" xfId="60" applyNumberFormat="1" applyFont="1" applyBorder="1" applyAlignment="1">
      <alignment horizontal="center" vertical="center" shrinkToFit="1"/>
      <protection/>
    </xf>
    <xf numFmtId="181" fontId="10" fillId="0" borderId="30" xfId="60" applyNumberFormat="1" applyFont="1" applyBorder="1" applyAlignment="1">
      <alignment horizontal="center" vertical="center" shrinkToFit="1"/>
      <protection/>
    </xf>
    <xf numFmtId="181" fontId="10" fillId="0" borderId="18" xfId="60" applyNumberFormat="1" applyFont="1" applyBorder="1" applyAlignment="1">
      <alignment horizontal="center" vertical="center" shrinkToFit="1"/>
      <protection/>
    </xf>
    <xf numFmtId="0" fontId="12" fillId="0" borderId="28" xfId="60" applyFont="1" applyBorder="1" applyAlignment="1" applyProtection="1">
      <alignment horizontal="center" vertical="center"/>
      <protection/>
    </xf>
    <xf numFmtId="0" fontId="4" fillId="0" borderId="0" xfId="60" applyFont="1" applyBorder="1">
      <alignment/>
      <protection/>
    </xf>
    <xf numFmtId="0" fontId="14" fillId="0" borderId="0" xfId="60" applyFont="1" applyAlignment="1">
      <alignment vertical="center"/>
      <protection/>
    </xf>
    <xf numFmtId="0" fontId="16" fillId="0" borderId="0" xfId="60" applyFont="1">
      <alignment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shrinkToFit="1"/>
      <protection/>
    </xf>
    <xf numFmtId="0" fontId="56" fillId="0" borderId="25" xfId="60" applyFont="1" applyFill="1" applyBorder="1" applyAlignment="1" applyProtection="1">
      <alignment horizontal="center" vertical="center"/>
      <protection locked="0"/>
    </xf>
    <xf numFmtId="0" fontId="56" fillId="0" borderId="26" xfId="60" applyFont="1" applyFill="1" applyBorder="1" applyAlignment="1" applyProtection="1">
      <alignment horizontal="center" vertical="center"/>
      <protection locked="0"/>
    </xf>
    <xf numFmtId="0" fontId="56" fillId="0" borderId="27" xfId="60" applyFont="1" applyFill="1" applyBorder="1" applyAlignment="1" applyProtection="1">
      <alignment horizontal="center" vertical="center"/>
      <protection locked="0"/>
    </xf>
    <xf numFmtId="0" fontId="56" fillId="0" borderId="28" xfId="60" applyFont="1" applyFill="1" applyBorder="1" applyAlignment="1" applyProtection="1">
      <alignment horizontal="center" vertical="center"/>
      <protection/>
    </xf>
    <xf numFmtId="179" fontId="10" fillId="0" borderId="29" xfId="60" applyNumberFormat="1" applyFont="1" applyFill="1" applyBorder="1" applyAlignment="1">
      <alignment horizontal="center" vertical="center" shrinkToFit="1"/>
      <protection/>
    </xf>
    <xf numFmtId="180" fontId="10" fillId="0" borderId="18" xfId="60" applyNumberFormat="1" applyFont="1" applyFill="1" applyBorder="1" applyAlignment="1">
      <alignment horizontal="center" vertical="center" shrinkToFit="1"/>
      <protection/>
    </xf>
    <xf numFmtId="181" fontId="10" fillId="0" borderId="24" xfId="60" applyNumberFormat="1" applyFont="1" applyFill="1" applyBorder="1" applyAlignment="1">
      <alignment horizontal="center" vertical="center" shrinkToFit="1"/>
      <protection/>
    </xf>
    <xf numFmtId="181" fontId="10" fillId="0" borderId="18" xfId="60" applyNumberFormat="1" applyFont="1" applyFill="1" applyBorder="1" applyAlignment="1">
      <alignment horizontal="center" vertical="center" shrinkToFit="1"/>
      <protection/>
    </xf>
    <xf numFmtId="181" fontId="10" fillId="0" borderId="30" xfId="60" applyNumberFormat="1" applyFont="1" applyFill="1" applyBorder="1" applyAlignment="1">
      <alignment horizontal="center" vertical="center" shrinkToFit="1"/>
      <protection/>
    </xf>
    <xf numFmtId="0" fontId="56" fillId="0" borderId="19" xfId="60" applyFont="1" applyFill="1" applyBorder="1" applyAlignment="1" applyProtection="1">
      <alignment horizontal="center" vertical="center"/>
      <protection locked="0"/>
    </xf>
    <xf numFmtId="0" fontId="56" fillId="0" borderId="20" xfId="60" applyFont="1" applyFill="1" applyBorder="1" applyAlignment="1" applyProtection="1">
      <alignment horizontal="center" vertical="center"/>
      <protection locked="0"/>
    </xf>
    <xf numFmtId="0" fontId="56" fillId="0" borderId="21" xfId="60" applyFont="1" applyFill="1" applyBorder="1" applyAlignment="1" applyProtection="1">
      <alignment horizontal="center" vertical="center"/>
      <protection locked="0"/>
    </xf>
    <xf numFmtId="0" fontId="56" fillId="0" borderId="22" xfId="60" applyFont="1" applyFill="1" applyBorder="1" applyAlignment="1" applyProtection="1">
      <alignment horizontal="center" vertical="center"/>
      <protection locked="0"/>
    </xf>
    <xf numFmtId="0" fontId="4" fillId="0" borderId="0" xfId="60" applyFont="1" applyBorder="1">
      <alignment/>
      <protection/>
    </xf>
    <xf numFmtId="0" fontId="3" fillId="0" borderId="0" xfId="60" applyAlignment="1">
      <alignment vertical="top"/>
      <protection/>
    </xf>
    <xf numFmtId="0" fontId="13" fillId="0" borderId="23" xfId="60" applyFont="1" applyBorder="1" applyAlignment="1">
      <alignment/>
      <protection/>
    </xf>
    <xf numFmtId="0" fontId="4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0" fontId="3" fillId="0" borderId="0" xfId="60" applyAlignment="1">
      <alignment horizontal="right" vertical="top"/>
      <protection/>
    </xf>
    <xf numFmtId="0" fontId="13" fillId="0" borderId="0" xfId="60" applyFont="1" applyAlignment="1">
      <alignment horizontal="left"/>
      <protection/>
    </xf>
    <xf numFmtId="180" fontId="10" fillId="0" borderId="10" xfId="60" applyNumberFormat="1" applyFont="1" applyBorder="1" applyAlignment="1">
      <alignment horizontal="center" vertical="center" shrinkToFit="1"/>
      <protection/>
    </xf>
    <xf numFmtId="180" fontId="10" fillId="0" borderId="13" xfId="60" applyNumberFormat="1" applyFont="1" applyBorder="1" applyAlignment="1">
      <alignment horizontal="center" vertical="center" shrinkToFit="1"/>
      <protection/>
    </xf>
    <xf numFmtId="180" fontId="10" fillId="0" borderId="14" xfId="60" applyNumberFormat="1" applyFont="1" applyBorder="1" applyAlignment="1">
      <alignment horizontal="center" vertical="center" shrinkToFit="1"/>
      <protection/>
    </xf>
    <xf numFmtId="180" fontId="10" fillId="0" borderId="15" xfId="60" applyNumberFormat="1" applyFont="1" applyBorder="1" applyAlignment="1">
      <alignment horizontal="center" vertical="center" shrinkToFit="1"/>
      <protection/>
    </xf>
    <xf numFmtId="180" fontId="10" fillId="0" borderId="10" xfId="60" applyNumberFormat="1" applyFont="1" applyBorder="1" applyAlignment="1" applyProtection="1">
      <alignment horizontal="center" vertical="center" shrinkToFit="1"/>
      <protection locked="0"/>
    </xf>
    <xf numFmtId="180" fontId="10" fillId="0" borderId="13" xfId="60" applyNumberFormat="1" applyFont="1" applyBorder="1" applyAlignment="1" applyProtection="1">
      <alignment horizontal="center" vertical="center" shrinkToFit="1"/>
      <protection locked="0"/>
    </xf>
    <xf numFmtId="180" fontId="10" fillId="0" borderId="14" xfId="60" applyNumberFormat="1" applyFont="1" applyBorder="1" applyAlignment="1" applyProtection="1">
      <alignment horizontal="center" vertical="center" shrinkToFit="1"/>
      <protection locked="0"/>
    </xf>
    <xf numFmtId="180" fontId="10" fillId="0" borderId="15" xfId="60" applyNumberFormat="1" applyFont="1" applyBorder="1" applyAlignment="1" applyProtection="1">
      <alignment horizontal="center" vertical="center" shrinkToFit="1"/>
      <protection locked="0"/>
    </xf>
    <xf numFmtId="180" fontId="10" fillId="0" borderId="11" xfId="60" applyNumberFormat="1" applyFont="1" applyBorder="1" applyAlignment="1" applyProtection="1">
      <alignment horizontal="center" vertical="center" shrinkToFit="1"/>
      <protection locked="0"/>
    </xf>
    <xf numFmtId="180" fontId="10" fillId="0" borderId="12" xfId="60" applyNumberFormat="1" applyFont="1" applyBorder="1" applyAlignment="1" applyProtection="1">
      <alignment horizontal="center" vertical="center" shrinkToFit="1"/>
      <protection locked="0"/>
    </xf>
    <xf numFmtId="0" fontId="6" fillId="0" borderId="0" xfId="60" applyFont="1" applyBorder="1" applyAlignment="1" applyProtection="1">
      <alignment horizontal="left" vertical="center"/>
      <protection locked="0"/>
    </xf>
    <xf numFmtId="0" fontId="6" fillId="0" borderId="23" xfId="60" applyFont="1" applyBorder="1" applyAlignment="1" applyProtection="1">
      <alignment horizontal="left" vertical="center"/>
      <protection locked="0"/>
    </xf>
    <xf numFmtId="0" fontId="4" fillId="0" borderId="15" xfId="60" applyFont="1" applyBorder="1" applyAlignment="1">
      <alignment horizontal="center"/>
      <protection/>
    </xf>
    <xf numFmtId="0" fontId="4" fillId="0" borderId="12" xfId="60" applyFont="1" applyBorder="1" applyAlignment="1">
      <alignment horizontal="center"/>
      <protection/>
    </xf>
    <xf numFmtId="176" fontId="11" fillId="0" borderId="14" xfId="60" applyNumberFormat="1" applyFont="1" applyBorder="1" applyAlignment="1" applyProtection="1">
      <alignment horizontal="center" vertical="center" shrinkToFit="1"/>
      <protection/>
    </xf>
    <xf numFmtId="176" fontId="11" fillId="0" borderId="0" xfId="60" applyNumberFormat="1" applyFont="1" applyBorder="1" applyAlignment="1" applyProtection="1">
      <alignment horizontal="center" vertical="center" shrinkToFit="1"/>
      <protection/>
    </xf>
    <xf numFmtId="176" fontId="11" fillId="0" borderId="15" xfId="60" applyNumberFormat="1" applyFont="1" applyBorder="1" applyAlignment="1" applyProtection="1">
      <alignment horizontal="center" vertical="center" shrinkToFit="1"/>
      <protection/>
    </xf>
    <xf numFmtId="176" fontId="11" fillId="0" borderId="11" xfId="60" applyNumberFormat="1" applyFont="1" applyBorder="1" applyAlignment="1" applyProtection="1">
      <alignment horizontal="center" vertical="center" shrinkToFit="1"/>
      <protection/>
    </xf>
    <xf numFmtId="176" fontId="11" fillId="0" borderId="23" xfId="60" applyNumberFormat="1" applyFont="1" applyBorder="1" applyAlignment="1" applyProtection="1">
      <alignment horizontal="center" vertical="center" shrinkToFit="1"/>
      <protection/>
    </xf>
    <xf numFmtId="176" fontId="11" fillId="0" borderId="12" xfId="60" applyNumberFormat="1" applyFont="1" applyBorder="1" applyAlignment="1" applyProtection="1">
      <alignment horizontal="center" vertical="center" shrinkToFit="1"/>
      <protection/>
    </xf>
    <xf numFmtId="0" fontId="4" fillId="0" borderId="10" xfId="60" applyFont="1" applyBorder="1" applyAlignment="1">
      <alignment horizontal="center"/>
      <protection/>
    </xf>
    <xf numFmtId="0" fontId="4" fillId="0" borderId="14" xfId="60" applyFont="1" applyBorder="1" applyAlignment="1">
      <alignment horizontal="center"/>
      <protection/>
    </xf>
    <xf numFmtId="0" fontId="7" fillId="0" borderId="31" xfId="60" applyFont="1" applyBorder="1" applyAlignment="1" applyProtection="1">
      <alignment horizontal="left"/>
      <protection locked="0"/>
    </xf>
    <xf numFmtId="0" fontId="7" fillId="0" borderId="0" xfId="60" applyFont="1" applyBorder="1" applyAlignment="1" applyProtection="1">
      <alignment horizontal="left"/>
      <protection locked="0"/>
    </xf>
    <xf numFmtId="0" fontId="4" fillId="0" borderId="13" xfId="60" applyFont="1" applyBorder="1" applyAlignment="1">
      <alignment horizontal="center"/>
      <protection/>
    </xf>
    <xf numFmtId="177" fontId="11" fillId="0" borderId="10" xfId="60" applyNumberFormat="1" applyFont="1" applyBorder="1" applyAlignment="1" applyProtection="1">
      <alignment horizontal="right" shrinkToFit="1"/>
      <protection/>
    </xf>
    <xf numFmtId="177" fontId="11" fillId="0" borderId="29" xfId="60" applyNumberFormat="1" applyFont="1" applyBorder="1" applyAlignment="1" applyProtection="1">
      <alignment horizontal="right" shrinkToFit="1"/>
      <protection/>
    </xf>
    <xf numFmtId="0" fontId="11" fillId="0" borderId="31" xfId="60" applyFont="1" applyBorder="1" applyAlignment="1" applyProtection="1">
      <alignment horizontal="center" shrinkToFit="1"/>
      <protection/>
    </xf>
    <xf numFmtId="0" fontId="11" fillId="0" borderId="32" xfId="60" applyFont="1" applyBorder="1" applyAlignment="1" applyProtection="1">
      <alignment horizontal="center" shrinkToFit="1"/>
      <protection/>
    </xf>
    <xf numFmtId="182" fontId="11" fillId="0" borderId="13" xfId="60" applyNumberFormat="1" applyFont="1" applyBorder="1" applyAlignment="1" applyProtection="1">
      <alignment horizontal="center" shrinkToFit="1"/>
      <protection/>
    </xf>
    <xf numFmtId="182" fontId="11" fillId="0" borderId="30" xfId="60" applyNumberFormat="1" applyFont="1" applyBorder="1" applyAlignment="1" applyProtection="1">
      <alignment horizontal="center" shrinkToFit="1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33" xfId="60" applyFont="1" applyBorder="1" applyAlignment="1">
      <alignment horizontal="center" vertical="center" shrinkToFit="1"/>
      <protection/>
    </xf>
    <xf numFmtId="0" fontId="4" fillId="0" borderId="34" xfId="60" applyFont="1" applyBorder="1" applyAlignment="1">
      <alignment horizontal="center" vertical="center" shrinkToFit="1"/>
      <protection/>
    </xf>
    <xf numFmtId="0" fontId="13" fillId="0" borderId="23" xfId="60" applyFont="1" applyBorder="1" applyAlignment="1">
      <alignment horizontal="left" vertical="center"/>
      <protection/>
    </xf>
    <xf numFmtId="0" fontId="57" fillId="0" borderId="23" xfId="60" applyFont="1" applyBorder="1" applyAlignment="1" applyProtection="1">
      <alignment horizontal="center" vertical="center"/>
      <protection locked="0"/>
    </xf>
    <xf numFmtId="178" fontId="58" fillId="0" borderId="23" xfId="60" applyNumberFormat="1" applyFont="1" applyBorder="1" applyAlignment="1" applyProtection="1">
      <alignment horizontal="center" vertical="center"/>
      <protection locked="0"/>
    </xf>
    <xf numFmtId="0" fontId="4" fillId="0" borderId="31" xfId="60" applyFont="1" applyBorder="1" applyAlignment="1">
      <alignment horizontal="distributed" vertical="center" indent="1"/>
      <protection/>
    </xf>
    <xf numFmtId="0" fontId="4" fillId="0" borderId="0" xfId="60" applyFont="1" applyBorder="1">
      <alignment/>
      <protection/>
    </xf>
    <xf numFmtId="0" fontId="4" fillId="0" borderId="23" xfId="60" applyFont="1" applyBorder="1">
      <alignment/>
      <protection/>
    </xf>
    <xf numFmtId="0" fontId="4" fillId="0" borderId="35" xfId="60" applyFont="1" applyBorder="1" applyAlignment="1">
      <alignment horizontal="center" vertical="center"/>
      <protection/>
    </xf>
    <xf numFmtId="0" fontId="4" fillId="0" borderId="36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31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9" fillId="0" borderId="23" xfId="60" applyFont="1" applyBorder="1" applyAlignment="1" applyProtection="1">
      <alignment horizontal="right" vertical="center"/>
      <protection locked="0"/>
    </xf>
    <xf numFmtId="178" fontId="6" fillId="0" borderId="23" xfId="60" applyNumberFormat="1" applyFont="1" applyBorder="1" applyAlignment="1" applyProtection="1">
      <alignment horizontal="center" vertical="center"/>
      <protection locked="0"/>
    </xf>
    <xf numFmtId="0" fontId="14" fillId="0" borderId="0" xfId="60" applyFont="1" applyAlignment="1">
      <alignment horizontal="left"/>
      <protection/>
    </xf>
    <xf numFmtId="0" fontId="13" fillId="0" borderId="23" xfId="60" applyFont="1" applyBorder="1" applyAlignment="1">
      <alignment horizontal="left"/>
      <protection/>
    </xf>
    <xf numFmtId="180" fontId="10" fillId="0" borderId="11" xfId="60" applyNumberFormat="1" applyFont="1" applyBorder="1" applyAlignment="1">
      <alignment horizontal="center" vertical="center" shrinkToFit="1"/>
      <protection/>
    </xf>
    <xf numFmtId="180" fontId="10" fillId="0" borderId="12" xfId="60" applyNumberFormat="1" applyFont="1" applyBorder="1" applyAlignment="1">
      <alignment horizontal="center" vertical="center" shrinkToFit="1"/>
      <protection/>
    </xf>
    <xf numFmtId="176" fontId="11" fillId="0" borderId="37" xfId="60" applyNumberFormat="1" applyFont="1" applyBorder="1" applyAlignment="1" applyProtection="1">
      <alignment horizontal="center" vertical="center" shrinkToFit="1"/>
      <protection/>
    </xf>
    <xf numFmtId="176" fontId="11" fillId="0" borderId="38" xfId="60" applyNumberFormat="1" applyFont="1" applyBorder="1" applyAlignment="1" applyProtection="1">
      <alignment horizontal="center" vertical="center" shrinkToFit="1"/>
      <protection/>
    </xf>
    <xf numFmtId="176" fontId="11" fillId="0" borderId="39" xfId="60" applyNumberFormat="1" applyFont="1" applyBorder="1" applyAlignment="1" applyProtection="1">
      <alignment horizontal="center" vertical="center" shrinkToFit="1"/>
      <protection/>
    </xf>
    <xf numFmtId="0" fontId="4" fillId="0" borderId="40" xfId="60" applyFont="1" applyBorder="1" applyAlignment="1">
      <alignment horizontal="center" vertical="center" shrinkToFit="1"/>
      <protection/>
    </xf>
    <xf numFmtId="0" fontId="9" fillId="0" borderId="23" xfId="60" applyFont="1" applyBorder="1" applyAlignment="1" applyProtection="1">
      <alignment horizontal="right" vertical="center"/>
      <protection/>
    </xf>
    <xf numFmtId="178" fontId="6" fillId="0" borderId="23" xfId="60" applyNumberFormat="1" applyFont="1" applyBorder="1" applyAlignment="1" applyProtection="1">
      <alignment horizontal="center" vertical="center"/>
      <protection/>
    </xf>
    <xf numFmtId="0" fontId="4" fillId="0" borderId="0" xfId="60" applyFont="1" applyBorder="1" applyAlignment="1">
      <alignment horizontal="distributed" vertical="center" indent="1"/>
      <protection/>
    </xf>
    <xf numFmtId="0" fontId="4" fillId="0" borderId="23" xfId="60" applyFont="1" applyBorder="1" applyAlignment="1">
      <alignment horizontal="distributed" vertical="center" indent="1"/>
      <protection/>
    </xf>
    <xf numFmtId="0" fontId="4" fillId="0" borderId="41" xfId="60" applyFont="1" applyBorder="1" applyAlignment="1">
      <alignment horizontal="center" vertical="center"/>
      <protection/>
    </xf>
    <xf numFmtId="0" fontId="3" fillId="0" borderId="0" xfId="60" applyAlignment="1">
      <alignment horizontal="left"/>
      <protection/>
    </xf>
    <xf numFmtId="178" fontId="6" fillId="0" borderId="23" xfId="60" applyNumberFormat="1" applyFont="1" applyBorder="1" applyAlignment="1" applyProtection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577"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3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rgb="FF0110A1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numFmt numFmtId="183" formatCode="General"/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  <border/>
    </dxf>
    <dxf>
      <font>
        <color theme="0"/>
      </font>
      <border/>
    </dxf>
    <dxf>
      <font>
        <color rgb="FFFF0000"/>
      </font>
      <border/>
    </dxf>
    <dxf>
      <font>
        <color rgb="FF0110A1"/>
      </font>
      <border/>
    </dxf>
    <dxf>
      <font>
        <color theme="3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14</xdr:row>
      <xdr:rowOff>209550</xdr:rowOff>
    </xdr:from>
    <xdr:to>
      <xdr:col>24</xdr:col>
      <xdr:colOff>228600</xdr:colOff>
      <xdr:row>15</xdr:row>
      <xdr:rowOff>57150</xdr:rowOff>
    </xdr:to>
    <xdr:grpSp>
      <xdr:nvGrpSpPr>
        <xdr:cNvPr id="1" name="グループ化 9"/>
        <xdr:cNvGrpSpPr>
          <a:grpSpLocks/>
        </xdr:cNvGrpSpPr>
      </xdr:nvGrpSpPr>
      <xdr:grpSpPr>
        <a:xfrm>
          <a:off x="0" y="3457575"/>
          <a:ext cx="9420225" cy="171450"/>
          <a:chOff x="0" y="3962400"/>
          <a:chExt cx="10829925" cy="200025"/>
        </a:xfrm>
        <a:solidFill>
          <a:srgbClr val="FFFFFF"/>
        </a:solidFill>
      </xdr:grpSpPr>
      <xdr:grpSp>
        <xdr:nvGrpSpPr>
          <xdr:cNvPr id="2" name="グループ化 5"/>
          <xdr:cNvGrpSpPr>
            <a:grpSpLocks/>
          </xdr:cNvGrpSpPr>
        </xdr:nvGrpSpPr>
        <xdr:grpSpPr>
          <a:xfrm>
            <a:off x="0" y="3962400"/>
            <a:ext cx="10829925" cy="142868"/>
            <a:chOff x="0" y="3952876"/>
            <a:chExt cx="10353675" cy="190500"/>
          </a:xfrm>
          <a:solidFill>
            <a:srgbClr val="FFFFFF"/>
          </a:solidFill>
        </xdr:grpSpPr>
        <xdr:sp>
          <xdr:nvSpPr>
            <xdr:cNvPr id="3" name="フリーフォーム 3"/>
            <xdr:cNvSpPr>
              <a:spLocks/>
            </xdr:cNvSpPr>
          </xdr:nvSpPr>
          <xdr:spPr>
            <a:xfrm>
              <a:off x="0" y="3952876"/>
              <a:ext cx="5249313" cy="171450"/>
            </a:xfrm>
            <a:custGeom>
              <a:pathLst>
                <a:path h="182574" w="9258300">
                  <a:moveTo>
                    <a:pt x="0" y="9536"/>
                  </a:moveTo>
                  <a:cubicBezTo>
                    <a:pt x="123031" y="95261"/>
                    <a:pt x="246063" y="180986"/>
                    <a:pt x="361950" y="180986"/>
                  </a:cubicBezTo>
                  <a:cubicBezTo>
                    <a:pt x="477837" y="180986"/>
                    <a:pt x="582613" y="12711"/>
                    <a:pt x="695325" y="9536"/>
                  </a:cubicBezTo>
                  <a:cubicBezTo>
                    <a:pt x="808037" y="6361"/>
                    <a:pt x="923925" y="161936"/>
                    <a:pt x="1038225" y="161936"/>
                  </a:cubicBezTo>
                  <a:cubicBezTo>
                    <a:pt x="1152525" y="161936"/>
                    <a:pt x="1266825" y="7948"/>
                    <a:pt x="1381125" y="9536"/>
                  </a:cubicBezTo>
                  <a:cubicBezTo>
                    <a:pt x="1495425" y="11124"/>
                    <a:pt x="1608138" y="171461"/>
                    <a:pt x="1724025" y="171461"/>
                  </a:cubicBezTo>
                  <a:cubicBezTo>
                    <a:pt x="1839912" y="171461"/>
                    <a:pt x="1962150" y="7948"/>
                    <a:pt x="2076450" y="9536"/>
                  </a:cubicBezTo>
                  <a:cubicBezTo>
                    <a:pt x="2190750" y="11124"/>
                    <a:pt x="2298700" y="180986"/>
                    <a:pt x="2409825" y="180986"/>
                  </a:cubicBezTo>
                  <a:cubicBezTo>
                    <a:pt x="2520950" y="180986"/>
                    <a:pt x="2630488" y="9536"/>
                    <a:pt x="2743200" y="9536"/>
                  </a:cubicBezTo>
                  <a:cubicBezTo>
                    <a:pt x="2855912" y="9536"/>
                    <a:pt x="2970213" y="179399"/>
                    <a:pt x="3086100" y="180986"/>
                  </a:cubicBezTo>
                  <a:cubicBezTo>
                    <a:pt x="3201987" y="182573"/>
                    <a:pt x="3322638" y="20648"/>
                    <a:pt x="3438525" y="19061"/>
                  </a:cubicBezTo>
                  <a:cubicBezTo>
                    <a:pt x="3554412" y="17474"/>
                    <a:pt x="3665538" y="174636"/>
                    <a:pt x="3781425" y="171461"/>
                  </a:cubicBezTo>
                  <a:cubicBezTo>
                    <a:pt x="3897312" y="168286"/>
                    <a:pt x="4019550" y="-1577"/>
                    <a:pt x="4133850" y="11"/>
                  </a:cubicBezTo>
                  <a:cubicBezTo>
                    <a:pt x="4248150" y="1598"/>
                    <a:pt x="4352925" y="179399"/>
                    <a:pt x="4467225" y="180986"/>
                  </a:cubicBezTo>
                  <a:cubicBezTo>
                    <a:pt x="4581525" y="182574"/>
                    <a:pt x="4705350" y="9536"/>
                    <a:pt x="4819650" y="9536"/>
                  </a:cubicBezTo>
                  <a:cubicBezTo>
                    <a:pt x="4933950" y="9536"/>
                    <a:pt x="5037138" y="182573"/>
                    <a:pt x="5153025" y="180986"/>
                  </a:cubicBezTo>
                  <a:cubicBezTo>
                    <a:pt x="5268912" y="179399"/>
                    <a:pt x="5397500" y="11"/>
                    <a:pt x="5514975" y="11"/>
                  </a:cubicBezTo>
                  <a:cubicBezTo>
                    <a:pt x="5632450" y="11"/>
                    <a:pt x="5745163" y="180986"/>
                    <a:pt x="5857875" y="180986"/>
                  </a:cubicBezTo>
                  <a:cubicBezTo>
                    <a:pt x="5970587" y="180986"/>
                    <a:pt x="6080125" y="11"/>
                    <a:pt x="6191250" y="11"/>
                  </a:cubicBezTo>
                  <a:cubicBezTo>
                    <a:pt x="6302375" y="11"/>
                    <a:pt x="6411913" y="179399"/>
                    <a:pt x="6524625" y="180986"/>
                  </a:cubicBezTo>
                  <a:cubicBezTo>
                    <a:pt x="6637337" y="182573"/>
                    <a:pt x="6751638" y="11123"/>
                    <a:pt x="6867525" y="9536"/>
                  </a:cubicBezTo>
                  <a:cubicBezTo>
                    <a:pt x="6983412" y="7949"/>
                    <a:pt x="7102475" y="171461"/>
                    <a:pt x="7219950" y="171461"/>
                  </a:cubicBezTo>
                  <a:cubicBezTo>
                    <a:pt x="7337425" y="171461"/>
                    <a:pt x="7458075" y="9536"/>
                    <a:pt x="7572375" y="9536"/>
                  </a:cubicBezTo>
                  <a:cubicBezTo>
                    <a:pt x="7686675" y="9536"/>
                    <a:pt x="7793038" y="173048"/>
                    <a:pt x="7905750" y="171461"/>
                  </a:cubicBezTo>
                  <a:cubicBezTo>
                    <a:pt x="8018462" y="169874"/>
                    <a:pt x="8135938" y="11"/>
                    <a:pt x="8248650" y="11"/>
                  </a:cubicBezTo>
                  <a:cubicBezTo>
                    <a:pt x="8361362" y="11"/>
                    <a:pt x="8467725" y="166698"/>
                    <a:pt x="8582025" y="171461"/>
                  </a:cubicBezTo>
                  <a:cubicBezTo>
                    <a:pt x="8696325" y="176224"/>
                    <a:pt x="8821738" y="26999"/>
                    <a:pt x="8934450" y="28586"/>
                  </a:cubicBezTo>
                  <a:cubicBezTo>
                    <a:pt x="9047162" y="30173"/>
                    <a:pt x="9152731" y="105579"/>
                    <a:pt x="9258300" y="180986"/>
                  </a:cubicBezTo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フリーフォーム 4"/>
            <xdr:cNvSpPr>
              <a:spLocks/>
            </xdr:cNvSpPr>
          </xdr:nvSpPr>
          <xdr:spPr>
            <a:xfrm>
              <a:off x="5104362" y="3971926"/>
              <a:ext cx="5249313" cy="171450"/>
            </a:xfrm>
            <a:custGeom>
              <a:pathLst>
                <a:path h="182574" w="9258300">
                  <a:moveTo>
                    <a:pt x="0" y="9536"/>
                  </a:moveTo>
                  <a:cubicBezTo>
                    <a:pt x="123031" y="95261"/>
                    <a:pt x="246063" y="180986"/>
                    <a:pt x="361950" y="180986"/>
                  </a:cubicBezTo>
                  <a:cubicBezTo>
                    <a:pt x="477837" y="180986"/>
                    <a:pt x="582613" y="12711"/>
                    <a:pt x="695325" y="9536"/>
                  </a:cubicBezTo>
                  <a:cubicBezTo>
                    <a:pt x="808037" y="6361"/>
                    <a:pt x="923925" y="161936"/>
                    <a:pt x="1038225" y="161936"/>
                  </a:cubicBezTo>
                  <a:cubicBezTo>
                    <a:pt x="1152525" y="161936"/>
                    <a:pt x="1266825" y="7948"/>
                    <a:pt x="1381125" y="9536"/>
                  </a:cubicBezTo>
                  <a:cubicBezTo>
                    <a:pt x="1495425" y="11124"/>
                    <a:pt x="1608138" y="171461"/>
                    <a:pt x="1724025" y="171461"/>
                  </a:cubicBezTo>
                  <a:cubicBezTo>
                    <a:pt x="1839912" y="171461"/>
                    <a:pt x="1962150" y="7948"/>
                    <a:pt x="2076450" y="9536"/>
                  </a:cubicBezTo>
                  <a:cubicBezTo>
                    <a:pt x="2190750" y="11124"/>
                    <a:pt x="2298700" y="180986"/>
                    <a:pt x="2409825" y="180986"/>
                  </a:cubicBezTo>
                  <a:cubicBezTo>
                    <a:pt x="2520950" y="180986"/>
                    <a:pt x="2630488" y="9536"/>
                    <a:pt x="2743200" y="9536"/>
                  </a:cubicBezTo>
                  <a:cubicBezTo>
                    <a:pt x="2855912" y="9536"/>
                    <a:pt x="2970213" y="179399"/>
                    <a:pt x="3086100" y="180986"/>
                  </a:cubicBezTo>
                  <a:cubicBezTo>
                    <a:pt x="3201987" y="182573"/>
                    <a:pt x="3322638" y="20648"/>
                    <a:pt x="3438525" y="19061"/>
                  </a:cubicBezTo>
                  <a:cubicBezTo>
                    <a:pt x="3554412" y="17474"/>
                    <a:pt x="3665538" y="174636"/>
                    <a:pt x="3781425" y="171461"/>
                  </a:cubicBezTo>
                  <a:cubicBezTo>
                    <a:pt x="3897312" y="168286"/>
                    <a:pt x="4019550" y="-1577"/>
                    <a:pt x="4133850" y="11"/>
                  </a:cubicBezTo>
                  <a:cubicBezTo>
                    <a:pt x="4248150" y="1598"/>
                    <a:pt x="4352925" y="179399"/>
                    <a:pt x="4467225" y="180986"/>
                  </a:cubicBezTo>
                  <a:cubicBezTo>
                    <a:pt x="4581525" y="182574"/>
                    <a:pt x="4705350" y="9536"/>
                    <a:pt x="4819650" y="9536"/>
                  </a:cubicBezTo>
                  <a:cubicBezTo>
                    <a:pt x="4933950" y="9536"/>
                    <a:pt x="5037138" y="182573"/>
                    <a:pt x="5153025" y="180986"/>
                  </a:cubicBezTo>
                  <a:cubicBezTo>
                    <a:pt x="5268912" y="179399"/>
                    <a:pt x="5397500" y="11"/>
                    <a:pt x="5514975" y="11"/>
                  </a:cubicBezTo>
                  <a:cubicBezTo>
                    <a:pt x="5632450" y="11"/>
                    <a:pt x="5745163" y="180986"/>
                    <a:pt x="5857875" y="180986"/>
                  </a:cubicBezTo>
                  <a:cubicBezTo>
                    <a:pt x="5970587" y="180986"/>
                    <a:pt x="6080125" y="11"/>
                    <a:pt x="6191250" y="11"/>
                  </a:cubicBezTo>
                  <a:cubicBezTo>
                    <a:pt x="6302375" y="11"/>
                    <a:pt x="6411913" y="179399"/>
                    <a:pt x="6524625" y="180986"/>
                  </a:cubicBezTo>
                  <a:cubicBezTo>
                    <a:pt x="6637337" y="182573"/>
                    <a:pt x="6751638" y="11123"/>
                    <a:pt x="6867525" y="9536"/>
                  </a:cubicBezTo>
                  <a:cubicBezTo>
                    <a:pt x="6983412" y="7949"/>
                    <a:pt x="7102475" y="171461"/>
                    <a:pt x="7219950" y="171461"/>
                  </a:cubicBezTo>
                  <a:cubicBezTo>
                    <a:pt x="7337425" y="171461"/>
                    <a:pt x="7458075" y="9536"/>
                    <a:pt x="7572375" y="9536"/>
                  </a:cubicBezTo>
                  <a:cubicBezTo>
                    <a:pt x="7686675" y="9536"/>
                    <a:pt x="7793038" y="173048"/>
                    <a:pt x="7905750" y="171461"/>
                  </a:cubicBezTo>
                  <a:cubicBezTo>
                    <a:pt x="8018462" y="169874"/>
                    <a:pt x="8135938" y="11"/>
                    <a:pt x="8248650" y="11"/>
                  </a:cubicBezTo>
                  <a:cubicBezTo>
                    <a:pt x="8361362" y="11"/>
                    <a:pt x="8467725" y="166698"/>
                    <a:pt x="8582025" y="171461"/>
                  </a:cubicBezTo>
                  <a:cubicBezTo>
                    <a:pt x="8696325" y="176224"/>
                    <a:pt x="8821738" y="26999"/>
                    <a:pt x="8934450" y="28586"/>
                  </a:cubicBezTo>
                  <a:cubicBezTo>
                    <a:pt x="9047162" y="30173"/>
                    <a:pt x="9152731" y="105579"/>
                    <a:pt x="9258300" y="180986"/>
                  </a:cubicBezTo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5" name="グループ化 6"/>
          <xdr:cNvGrpSpPr>
            <a:grpSpLocks/>
          </xdr:cNvGrpSpPr>
        </xdr:nvGrpSpPr>
        <xdr:grpSpPr>
          <a:xfrm>
            <a:off x="0" y="4019557"/>
            <a:ext cx="10829925" cy="142868"/>
            <a:chOff x="0" y="3952876"/>
            <a:chExt cx="10353675" cy="190500"/>
          </a:xfrm>
          <a:solidFill>
            <a:srgbClr val="FFFFFF"/>
          </a:solidFill>
        </xdr:grpSpPr>
        <xdr:sp>
          <xdr:nvSpPr>
            <xdr:cNvPr id="6" name="フリーフォーム 7"/>
            <xdr:cNvSpPr>
              <a:spLocks/>
            </xdr:cNvSpPr>
          </xdr:nvSpPr>
          <xdr:spPr>
            <a:xfrm>
              <a:off x="0" y="3952876"/>
              <a:ext cx="5249313" cy="171450"/>
            </a:xfrm>
            <a:custGeom>
              <a:pathLst>
                <a:path h="182574" w="9258300">
                  <a:moveTo>
                    <a:pt x="0" y="9536"/>
                  </a:moveTo>
                  <a:cubicBezTo>
                    <a:pt x="123031" y="95261"/>
                    <a:pt x="246063" y="180986"/>
                    <a:pt x="361950" y="180986"/>
                  </a:cubicBezTo>
                  <a:cubicBezTo>
                    <a:pt x="477837" y="180986"/>
                    <a:pt x="582613" y="12711"/>
                    <a:pt x="695325" y="9536"/>
                  </a:cubicBezTo>
                  <a:cubicBezTo>
                    <a:pt x="808037" y="6361"/>
                    <a:pt x="923925" y="161936"/>
                    <a:pt x="1038225" y="161936"/>
                  </a:cubicBezTo>
                  <a:cubicBezTo>
                    <a:pt x="1152525" y="161936"/>
                    <a:pt x="1266825" y="7948"/>
                    <a:pt x="1381125" y="9536"/>
                  </a:cubicBezTo>
                  <a:cubicBezTo>
                    <a:pt x="1495425" y="11124"/>
                    <a:pt x="1608138" y="171461"/>
                    <a:pt x="1724025" y="171461"/>
                  </a:cubicBezTo>
                  <a:cubicBezTo>
                    <a:pt x="1839912" y="171461"/>
                    <a:pt x="1962150" y="7948"/>
                    <a:pt x="2076450" y="9536"/>
                  </a:cubicBezTo>
                  <a:cubicBezTo>
                    <a:pt x="2190750" y="11124"/>
                    <a:pt x="2298700" y="180986"/>
                    <a:pt x="2409825" y="180986"/>
                  </a:cubicBezTo>
                  <a:cubicBezTo>
                    <a:pt x="2520950" y="180986"/>
                    <a:pt x="2630488" y="9536"/>
                    <a:pt x="2743200" y="9536"/>
                  </a:cubicBezTo>
                  <a:cubicBezTo>
                    <a:pt x="2855912" y="9536"/>
                    <a:pt x="2970213" y="179399"/>
                    <a:pt x="3086100" y="180986"/>
                  </a:cubicBezTo>
                  <a:cubicBezTo>
                    <a:pt x="3201987" y="182573"/>
                    <a:pt x="3322638" y="20648"/>
                    <a:pt x="3438525" y="19061"/>
                  </a:cubicBezTo>
                  <a:cubicBezTo>
                    <a:pt x="3554412" y="17474"/>
                    <a:pt x="3665538" y="174636"/>
                    <a:pt x="3781425" y="171461"/>
                  </a:cubicBezTo>
                  <a:cubicBezTo>
                    <a:pt x="3897312" y="168286"/>
                    <a:pt x="4019550" y="-1577"/>
                    <a:pt x="4133850" y="11"/>
                  </a:cubicBezTo>
                  <a:cubicBezTo>
                    <a:pt x="4248150" y="1598"/>
                    <a:pt x="4352925" y="179399"/>
                    <a:pt x="4467225" y="180986"/>
                  </a:cubicBezTo>
                  <a:cubicBezTo>
                    <a:pt x="4581525" y="182574"/>
                    <a:pt x="4705350" y="9536"/>
                    <a:pt x="4819650" y="9536"/>
                  </a:cubicBezTo>
                  <a:cubicBezTo>
                    <a:pt x="4933950" y="9536"/>
                    <a:pt x="5037138" y="182573"/>
                    <a:pt x="5153025" y="180986"/>
                  </a:cubicBezTo>
                  <a:cubicBezTo>
                    <a:pt x="5268912" y="179399"/>
                    <a:pt x="5397500" y="11"/>
                    <a:pt x="5514975" y="11"/>
                  </a:cubicBezTo>
                  <a:cubicBezTo>
                    <a:pt x="5632450" y="11"/>
                    <a:pt x="5745163" y="180986"/>
                    <a:pt x="5857875" y="180986"/>
                  </a:cubicBezTo>
                  <a:cubicBezTo>
                    <a:pt x="5970587" y="180986"/>
                    <a:pt x="6080125" y="11"/>
                    <a:pt x="6191250" y="11"/>
                  </a:cubicBezTo>
                  <a:cubicBezTo>
                    <a:pt x="6302375" y="11"/>
                    <a:pt x="6411913" y="179399"/>
                    <a:pt x="6524625" y="180986"/>
                  </a:cubicBezTo>
                  <a:cubicBezTo>
                    <a:pt x="6637337" y="182573"/>
                    <a:pt x="6751638" y="11123"/>
                    <a:pt x="6867525" y="9536"/>
                  </a:cubicBezTo>
                  <a:cubicBezTo>
                    <a:pt x="6983412" y="7949"/>
                    <a:pt x="7102475" y="171461"/>
                    <a:pt x="7219950" y="171461"/>
                  </a:cubicBezTo>
                  <a:cubicBezTo>
                    <a:pt x="7337425" y="171461"/>
                    <a:pt x="7458075" y="9536"/>
                    <a:pt x="7572375" y="9536"/>
                  </a:cubicBezTo>
                  <a:cubicBezTo>
                    <a:pt x="7686675" y="9536"/>
                    <a:pt x="7793038" y="173048"/>
                    <a:pt x="7905750" y="171461"/>
                  </a:cubicBezTo>
                  <a:cubicBezTo>
                    <a:pt x="8018462" y="169874"/>
                    <a:pt x="8135938" y="11"/>
                    <a:pt x="8248650" y="11"/>
                  </a:cubicBezTo>
                  <a:cubicBezTo>
                    <a:pt x="8361362" y="11"/>
                    <a:pt x="8467725" y="166698"/>
                    <a:pt x="8582025" y="171461"/>
                  </a:cubicBezTo>
                  <a:cubicBezTo>
                    <a:pt x="8696325" y="176224"/>
                    <a:pt x="8821738" y="26999"/>
                    <a:pt x="8934450" y="28586"/>
                  </a:cubicBezTo>
                  <a:cubicBezTo>
                    <a:pt x="9047162" y="30173"/>
                    <a:pt x="9152731" y="105579"/>
                    <a:pt x="9258300" y="180986"/>
                  </a:cubicBezTo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フリーフォーム 8"/>
            <xdr:cNvSpPr>
              <a:spLocks/>
            </xdr:cNvSpPr>
          </xdr:nvSpPr>
          <xdr:spPr>
            <a:xfrm>
              <a:off x="5104362" y="3971926"/>
              <a:ext cx="5249313" cy="171450"/>
            </a:xfrm>
            <a:custGeom>
              <a:pathLst>
                <a:path h="182574" w="9258300">
                  <a:moveTo>
                    <a:pt x="0" y="9536"/>
                  </a:moveTo>
                  <a:cubicBezTo>
                    <a:pt x="123031" y="95261"/>
                    <a:pt x="246063" y="180986"/>
                    <a:pt x="361950" y="180986"/>
                  </a:cubicBezTo>
                  <a:cubicBezTo>
                    <a:pt x="477837" y="180986"/>
                    <a:pt x="582613" y="12711"/>
                    <a:pt x="695325" y="9536"/>
                  </a:cubicBezTo>
                  <a:cubicBezTo>
                    <a:pt x="808037" y="6361"/>
                    <a:pt x="923925" y="161936"/>
                    <a:pt x="1038225" y="161936"/>
                  </a:cubicBezTo>
                  <a:cubicBezTo>
                    <a:pt x="1152525" y="161936"/>
                    <a:pt x="1266825" y="7948"/>
                    <a:pt x="1381125" y="9536"/>
                  </a:cubicBezTo>
                  <a:cubicBezTo>
                    <a:pt x="1495425" y="11124"/>
                    <a:pt x="1608138" y="171461"/>
                    <a:pt x="1724025" y="171461"/>
                  </a:cubicBezTo>
                  <a:cubicBezTo>
                    <a:pt x="1839912" y="171461"/>
                    <a:pt x="1962150" y="7948"/>
                    <a:pt x="2076450" y="9536"/>
                  </a:cubicBezTo>
                  <a:cubicBezTo>
                    <a:pt x="2190750" y="11124"/>
                    <a:pt x="2298700" y="180986"/>
                    <a:pt x="2409825" y="180986"/>
                  </a:cubicBezTo>
                  <a:cubicBezTo>
                    <a:pt x="2520950" y="180986"/>
                    <a:pt x="2630488" y="9536"/>
                    <a:pt x="2743200" y="9536"/>
                  </a:cubicBezTo>
                  <a:cubicBezTo>
                    <a:pt x="2855912" y="9536"/>
                    <a:pt x="2970213" y="179399"/>
                    <a:pt x="3086100" y="180986"/>
                  </a:cubicBezTo>
                  <a:cubicBezTo>
                    <a:pt x="3201987" y="182573"/>
                    <a:pt x="3322638" y="20648"/>
                    <a:pt x="3438525" y="19061"/>
                  </a:cubicBezTo>
                  <a:cubicBezTo>
                    <a:pt x="3554412" y="17474"/>
                    <a:pt x="3665538" y="174636"/>
                    <a:pt x="3781425" y="171461"/>
                  </a:cubicBezTo>
                  <a:cubicBezTo>
                    <a:pt x="3897312" y="168286"/>
                    <a:pt x="4019550" y="-1577"/>
                    <a:pt x="4133850" y="11"/>
                  </a:cubicBezTo>
                  <a:cubicBezTo>
                    <a:pt x="4248150" y="1598"/>
                    <a:pt x="4352925" y="179399"/>
                    <a:pt x="4467225" y="180986"/>
                  </a:cubicBezTo>
                  <a:cubicBezTo>
                    <a:pt x="4581525" y="182574"/>
                    <a:pt x="4705350" y="9536"/>
                    <a:pt x="4819650" y="9536"/>
                  </a:cubicBezTo>
                  <a:cubicBezTo>
                    <a:pt x="4933950" y="9536"/>
                    <a:pt x="5037138" y="182573"/>
                    <a:pt x="5153025" y="180986"/>
                  </a:cubicBezTo>
                  <a:cubicBezTo>
                    <a:pt x="5268912" y="179399"/>
                    <a:pt x="5397500" y="11"/>
                    <a:pt x="5514975" y="11"/>
                  </a:cubicBezTo>
                  <a:cubicBezTo>
                    <a:pt x="5632450" y="11"/>
                    <a:pt x="5745163" y="180986"/>
                    <a:pt x="5857875" y="180986"/>
                  </a:cubicBezTo>
                  <a:cubicBezTo>
                    <a:pt x="5970587" y="180986"/>
                    <a:pt x="6080125" y="11"/>
                    <a:pt x="6191250" y="11"/>
                  </a:cubicBezTo>
                  <a:cubicBezTo>
                    <a:pt x="6302375" y="11"/>
                    <a:pt x="6411913" y="179399"/>
                    <a:pt x="6524625" y="180986"/>
                  </a:cubicBezTo>
                  <a:cubicBezTo>
                    <a:pt x="6637337" y="182573"/>
                    <a:pt x="6751638" y="11123"/>
                    <a:pt x="6867525" y="9536"/>
                  </a:cubicBezTo>
                  <a:cubicBezTo>
                    <a:pt x="6983412" y="7949"/>
                    <a:pt x="7102475" y="171461"/>
                    <a:pt x="7219950" y="171461"/>
                  </a:cubicBezTo>
                  <a:cubicBezTo>
                    <a:pt x="7337425" y="171461"/>
                    <a:pt x="7458075" y="9536"/>
                    <a:pt x="7572375" y="9536"/>
                  </a:cubicBezTo>
                  <a:cubicBezTo>
                    <a:pt x="7686675" y="9536"/>
                    <a:pt x="7793038" y="173048"/>
                    <a:pt x="7905750" y="171461"/>
                  </a:cubicBezTo>
                  <a:cubicBezTo>
                    <a:pt x="8018462" y="169874"/>
                    <a:pt x="8135938" y="11"/>
                    <a:pt x="8248650" y="11"/>
                  </a:cubicBezTo>
                  <a:cubicBezTo>
                    <a:pt x="8361362" y="11"/>
                    <a:pt x="8467725" y="166698"/>
                    <a:pt x="8582025" y="171461"/>
                  </a:cubicBezTo>
                  <a:cubicBezTo>
                    <a:pt x="8696325" y="176224"/>
                    <a:pt x="8821738" y="26999"/>
                    <a:pt x="8934450" y="28586"/>
                  </a:cubicBezTo>
                  <a:cubicBezTo>
                    <a:pt x="9047162" y="30173"/>
                    <a:pt x="9152731" y="105579"/>
                    <a:pt x="9258300" y="180986"/>
                  </a:cubicBezTo>
                </a:path>
              </a:pathLst>
            </a:cu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99"/>
  </sheetPr>
  <dimension ref="A1:X24"/>
  <sheetViews>
    <sheetView zoomScale="85" zoomScaleNormal="85" zoomScalePageLayoutView="0" workbookViewId="0" topLeftCell="A1">
      <selection activeCell="B20" sqref="B20:X20"/>
    </sheetView>
  </sheetViews>
  <sheetFormatPr defaultColWidth="9.140625" defaultRowHeight="15"/>
  <cols>
    <col min="1" max="1" width="1.28515625" style="1" customWidth="1"/>
    <col min="2" max="2" width="18.28125" style="1" customWidth="1"/>
    <col min="3" max="3" width="1.28515625" style="1" customWidth="1"/>
    <col min="4" max="4" width="7.00390625" style="1" customWidth="1"/>
    <col min="5" max="5" width="2.421875" style="13" customWidth="1"/>
    <col min="6" max="6" width="7.00390625" style="1" customWidth="1"/>
    <col min="7" max="22" width="5.57421875" style="1" customWidth="1"/>
    <col min="23" max="23" width="6.28125" style="1" customWidth="1"/>
    <col min="24" max="24" width="5.140625" style="1" customWidth="1"/>
    <col min="25" max="198" width="9.00390625" style="1" customWidth="1"/>
    <col min="199" max="199" width="1.28515625" style="1" customWidth="1"/>
    <col min="200" max="202" width="2.140625" style="1" customWidth="1"/>
    <col min="203" max="203" width="2.421875" style="1" customWidth="1"/>
    <col min="204" max="206" width="2.140625" style="1" customWidth="1"/>
    <col min="207" max="207" width="1.28515625" style="1" customWidth="1"/>
    <col min="208" max="213" width="3.140625" style="1" customWidth="1"/>
    <col min="214" max="225" width="1.28515625" style="1" customWidth="1"/>
    <col min="226" max="229" width="1.8515625" style="1" customWidth="1"/>
    <col min="230" max="16384" width="1.57421875" style="1" customWidth="1"/>
  </cols>
  <sheetData>
    <row r="1" spans="3:24" ht="26.25"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2:24" ht="22.5" customHeight="1">
      <c r="B2" s="103" t="s">
        <v>10</v>
      </c>
      <c r="C2" s="103"/>
      <c r="D2" s="104">
        <v>44075</v>
      </c>
      <c r="E2" s="104"/>
      <c r="F2" s="104"/>
      <c r="G2" s="104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R4" s="39" t="s">
        <v>21</v>
      </c>
      <c r="S4" s="40"/>
      <c r="T4" s="40"/>
      <c r="U4" s="40"/>
      <c r="V4" s="40"/>
      <c r="W4" s="40"/>
      <c r="X4" s="38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R5" s="102" t="s">
        <v>22</v>
      </c>
      <c r="S5" s="102"/>
      <c r="T5" s="102"/>
      <c r="U5" s="102"/>
      <c r="V5" s="102"/>
      <c r="W5" s="102"/>
      <c r="X5" s="28" t="s">
        <v>11</v>
      </c>
    </row>
    <row r="6" spans="1:24" ht="14.2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06"/>
      <c r="C8" s="10"/>
      <c r="D8" s="7" t="s">
        <v>3</v>
      </c>
      <c r="E8" s="11" t="s">
        <v>12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 t="s">
        <v>13</v>
      </c>
      <c r="C10" s="87"/>
      <c r="D10" s="88"/>
      <c r="E10" s="90" t="s">
        <v>14</v>
      </c>
      <c r="F10" s="92">
        <f>ROUND(SUM(G11:U11,G13:V13),0)</f>
        <v>13</v>
      </c>
      <c r="G10" s="34">
        <f>IF($D$2&lt;&gt;"",DATE(YEAR($D$2),MONTH($D$2),1),"")</f>
        <v>44075</v>
      </c>
      <c r="H10" s="20">
        <f>G10+1</f>
        <v>44076</v>
      </c>
      <c r="I10" s="20">
        <f aca="true" t="shared" si="0" ref="I10:U10">H10+1</f>
        <v>44077</v>
      </c>
      <c r="J10" s="20">
        <f t="shared" si="0"/>
        <v>44078</v>
      </c>
      <c r="K10" s="20">
        <f t="shared" si="0"/>
        <v>44079</v>
      </c>
      <c r="L10" s="20">
        <f t="shared" si="0"/>
        <v>44080</v>
      </c>
      <c r="M10" s="20">
        <f t="shared" si="0"/>
        <v>44081</v>
      </c>
      <c r="N10" s="20">
        <f t="shared" si="0"/>
        <v>44082</v>
      </c>
      <c r="O10" s="20">
        <f t="shared" si="0"/>
        <v>44083</v>
      </c>
      <c r="P10" s="20">
        <f t="shared" si="0"/>
        <v>44084</v>
      </c>
      <c r="Q10" s="20">
        <f t="shared" si="0"/>
        <v>44085</v>
      </c>
      <c r="R10" s="20">
        <f t="shared" si="0"/>
        <v>44086</v>
      </c>
      <c r="S10" s="20">
        <f t="shared" si="0"/>
        <v>44087</v>
      </c>
      <c r="T10" s="20">
        <f t="shared" si="0"/>
        <v>44088</v>
      </c>
      <c r="U10" s="20">
        <f t="shared" si="0"/>
        <v>44089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43">
        <v>1</v>
      </c>
      <c r="H11" s="44"/>
      <c r="I11" s="44">
        <v>2</v>
      </c>
      <c r="J11" s="44"/>
      <c r="K11" s="44"/>
      <c r="L11" s="44"/>
      <c r="M11" s="44">
        <v>2</v>
      </c>
      <c r="N11" s="44"/>
      <c r="O11" s="44"/>
      <c r="P11" s="44"/>
      <c r="Q11" s="44"/>
      <c r="R11" s="44"/>
      <c r="S11" s="44"/>
      <c r="T11" s="45"/>
      <c r="U11" s="45"/>
      <c r="V11" s="46"/>
      <c r="W11" s="69"/>
      <c r="X11" s="70"/>
    </row>
    <row r="12" spans="1:24" ht="14.25" customHeight="1">
      <c r="A12" s="17"/>
      <c r="B12" s="73" t="s">
        <v>15</v>
      </c>
      <c r="C12" s="75"/>
      <c r="D12" s="77">
        <f>_xlfn.IFERROR(D10*F10,"")</f>
        <v>0</v>
      </c>
      <c r="E12" s="78"/>
      <c r="F12" s="79"/>
      <c r="G12" s="47">
        <f>U10+1</f>
        <v>44090</v>
      </c>
      <c r="H12" s="48">
        <f>G12+1</f>
        <v>44091</v>
      </c>
      <c r="I12" s="48">
        <f aca="true" t="shared" si="1" ref="I12:R12">H12+1</f>
        <v>44092</v>
      </c>
      <c r="J12" s="48">
        <f t="shared" si="1"/>
        <v>44093</v>
      </c>
      <c r="K12" s="48">
        <f t="shared" si="1"/>
        <v>44094</v>
      </c>
      <c r="L12" s="48">
        <f t="shared" si="1"/>
        <v>44095</v>
      </c>
      <c r="M12" s="48">
        <f t="shared" si="1"/>
        <v>44096</v>
      </c>
      <c r="N12" s="48">
        <f t="shared" si="1"/>
        <v>44097</v>
      </c>
      <c r="O12" s="48">
        <f t="shared" si="1"/>
        <v>44098</v>
      </c>
      <c r="P12" s="48">
        <f t="shared" si="1"/>
        <v>44099</v>
      </c>
      <c r="Q12" s="48">
        <f t="shared" si="1"/>
        <v>44100</v>
      </c>
      <c r="R12" s="48">
        <f t="shared" si="1"/>
        <v>44101</v>
      </c>
      <c r="S12" s="48">
        <f>R12+1</f>
        <v>44102</v>
      </c>
      <c r="T12" s="49">
        <f>DAY(S12+1)</f>
        <v>29</v>
      </c>
      <c r="U12" s="50">
        <f>DAY(S12+2)</f>
        <v>30</v>
      </c>
      <c r="V12" s="51">
        <f>DAY(S12+3)</f>
        <v>1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52">
        <v>2</v>
      </c>
      <c r="H13" s="53">
        <v>2</v>
      </c>
      <c r="I13" s="53"/>
      <c r="J13" s="53"/>
      <c r="K13" s="53"/>
      <c r="L13" s="53"/>
      <c r="M13" s="53"/>
      <c r="N13" s="53"/>
      <c r="O13" s="53">
        <v>2</v>
      </c>
      <c r="P13" s="53"/>
      <c r="Q13" s="53"/>
      <c r="R13" s="53">
        <v>2</v>
      </c>
      <c r="S13" s="53"/>
      <c r="T13" s="54"/>
      <c r="U13" s="54"/>
      <c r="V13" s="55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/>
      <c r="G14" s="34">
        <f>IF($D$2&lt;&gt;"",DATE(YEAR($D$2),MONTH($D$2),1),"")</f>
        <v>44075</v>
      </c>
      <c r="H14" s="20">
        <f aca="true" t="shared" si="2" ref="H14:U14">G14+1</f>
        <v>44076</v>
      </c>
      <c r="I14" s="20">
        <f t="shared" si="2"/>
        <v>44077</v>
      </c>
      <c r="J14" s="20">
        <f t="shared" si="2"/>
        <v>44078</v>
      </c>
      <c r="K14" s="20">
        <f t="shared" si="2"/>
        <v>44079</v>
      </c>
      <c r="L14" s="20">
        <f t="shared" si="2"/>
        <v>44080</v>
      </c>
      <c r="M14" s="20">
        <f t="shared" si="2"/>
        <v>44081</v>
      </c>
      <c r="N14" s="20">
        <f t="shared" si="2"/>
        <v>44082</v>
      </c>
      <c r="O14" s="20">
        <f t="shared" si="2"/>
        <v>44083</v>
      </c>
      <c r="P14" s="20">
        <f t="shared" si="2"/>
        <v>44084</v>
      </c>
      <c r="Q14" s="20">
        <f t="shared" si="2"/>
        <v>44085</v>
      </c>
      <c r="R14" s="20">
        <f t="shared" si="2"/>
        <v>44086</v>
      </c>
      <c r="S14" s="20">
        <f t="shared" si="2"/>
        <v>44087</v>
      </c>
      <c r="T14" s="20">
        <f t="shared" si="2"/>
        <v>44088</v>
      </c>
      <c r="U14" s="20">
        <f t="shared" si="2"/>
        <v>44089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ht="13.5"/>
    <row r="17" spans="1:24" s="41" customFormat="1" ht="20.25" customHeight="1">
      <c r="A17" s="41" t="s">
        <v>16</v>
      </c>
      <c r="B17" s="62" t="s">
        <v>17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</row>
    <row r="18" spans="1:24" s="41" customFormat="1" ht="20.25" customHeight="1">
      <c r="A18" s="41" t="s">
        <v>16</v>
      </c>
      <c r="B18" s="62" t="s">
        <v>18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4" s="41" customFormat="1" ht="20.25" customHeight="1">
      <c r="A19" s="41" t="s">
        <v>16</v>
      </c>
      <c r="B19" s="62" t="s">
        <v>19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</row>
    <row r="20" spans="1:24" s="41" customFormat="1" ht="20.25" customHeight="1">
      <c r="A20" s="41" t="s">
        <v>16</v>
      </c>
      <c r="B20" s="62" t="s">
        <v>20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</row>
    <row r="21" spans="1:24" s="41" customFormat="1" ht="20.25" customHeight="1">
      <c r="A21" s="41" t="s">
        <v>16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</row>
    <row r="22" s="41" customFormat="1" ht="14.25">
      <c r="E22" s="42"/>
    </row>
    <row r="23" s="41" customFormat="1" ht="14.25">
      <c r="E23" s="42"/>
    </row>
    <row r="24" s="41" customFormat="1" ht="14.25">
      <c r="E24" s="42"/>
    </row>
  </sheetData>
  <sheetProtection/>
  <mergeCells count="30">
    <mergeCell ref="W7:X9"/>
    <mergeCell ref="D9:F9"/>
    <mergeCell ref="R5:W5"/>
    <mergeCell ref="B2:C2"/>
    <mergeCell ref="D2:G2"/>
    <mergeCell ref="B7:B9"/>
    <mergeCell ref="D7:F7"/>
    <mergeCell ref="G7:V9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B21:X21"/>
    <mergeCell ref="W14:X15"/>
    <mergeCell ref="B17:X17"/>
    <mergeCell ref="B18:X18"/>
    <mergeCell ref="B19:X19"/>
    <mergeCell ref="B20:X20"/>
  </mergeCells>
  <conditionalFormatting sqref="D12">
    <cfRule type="cellIs" priority="134" dxfId="1572" operator="equal">
      <formula>0</formula>
    </cfRule>
  </conditionalFormatting>
  <conditionalFormatting sqref="F10">
    <cfRule type="cellIs" priority="133" dxfId="1573" operator="equal" stopIfTrue="1">
      <formula>0</formula>
    </cfRule>
  </conditionalFormatting>
  <conditionalFormatting sqref="F14">
    <cfRule type="cellIs" priority="131" dxfId="1573" operator="equal" stopIfTrue="1">
      <formula>0</formula>
    </cfRule>
  </conditionalFormatting>
  <conditionalFormatting sqref="V12">
    <cfRule type="cellIs" priority="68" dxfId="1573" operator="notEqual">
      <formula>31</formula>
    </cfRule>
    <cfRule type="expression" priority="73" dxfId="1574">
      <formula>WEEKDAY(S12+3)=1</formula>
    </cfRule>
    <cfRule type="expression" priority="130" dxfId="1575">
      <formula>WEEKDAY(S12+3)=7</formula>
    </cfRule>
  </conditionalFormatting>
  <conditionalFormatting sqref="G10">
    <cfRule type="expression" priority="128" dxfId="1574">
      <formula>WEEKDAY(G10)=1</formula>
    </cfRule>
    <cfRule type="expression" priority="129" dxfId="1575">
      <formula>WEEKDAY(G10)=7</formula>
    </cfRule>
  </conditionalFormatting>
  <conditionalFormatting sqref="I10">
    <cfRule type="expression" priority="126" dxfId="1574">
      <formula>WEEKDAY(I10)=0</formula>
    </cfRule>
    <cfRule type="expression" priority="127" dxfId="1576">
      <formula>WEEKDAY(I10)=7</formula>
    </cfRule>
  </conditionalFormatting>
  <conditionalFormatting sqref="H10">
    <cfRule type="expression" priority="124" dxfId="1574">
      <formula>WEEKDAY(H10)=1</formula>
    </cfRule>
    <cfRule type="expression" priority="125" dxfId="1575">
      <formula>WEEKDAY(H10)=7</formula>
    </cfRule>
  </conditionalFormatting>
  <conditionalFormatting sqref="J10">
    <cfRule type="expression" priority="122" dxfId="1574">
      <formula>WEEKDAY(J10)=1</formula>
    </cfRule>
    <cfRule type="expression" priority="123" dxfId="1575">
      <formula>WEEKDAY(J10)=7</formula>
    </cfRule>
  </conditionalFormatting>
  <conditionalFormatting sqref="K10">
    <cfRule type="expression" priority="120" dxfId="1574">
      <formula>WEEKDAY(K10)=1</formula>
    </cfRule>
    <cfRule type="expression" priority="121" dxfId="1575">
      <formula>WEEKDAY(K10)=7</formula>
    </cfRule>
  </conditionalFormatting>
  <conditionalFormatting sqref="L10">
    <cfRule type="expression" priority="118" dxfId="1574">
      <formula>WEEKDAY(L10)=1</formula>
    </cfRule>
    <cfRule type="expression" priority="119" dxfId="1575">
      <formula>WEEKDAY(L10)=7</formula>
    </cfRule>
  </conditionalFormatting>
  <conditionalFormatting sqref="M10">
    <cfRule type="expression" priority="116" dxfId="1574">
      <formula>WEEKDAY(M10)=1</formula>
    </cfRule>
    <cfRule type="expression" priority="117" dxfId="1575">
      <formula>WEEKDAY(M10)=7</formula>
    </cfRule>
  </conditionalFormatting>
  <conditionalFormatting sqref="N10">
    <cfRule type="expression" priority="114" dxfId="1574">
      <formula>WEEKDAY(N10)=1</formula>
    </cfRule>
    <cfRule type="expression" priority="115" dxfId="1575">
      <formula>WEEKDAY(N10)=7</formula>
    </cfRule>
  </conditionalFormatting>
  <conditionalFormatting sqref="O10">
    <cfRule type="expression" priority="112" dxfId="1574">
      <formula>WEEKDAY(O10)=1</formula>
    </cfRule>
    <cfRule type="expression" priority="113" dxfId="1575">
      <formula>WEEKDAY(O10)=7</formula>
    </cfRule>
  </conditionalFormatting>
  <conditionalFormatting sqref="P10">
    <cfRule type="expression" priority="110" dxfId="1574">
      <formula>WEEKDAY(P10)=1</formula>
    </cfRule>
    <cfRule type="expression" priority="111" dxfId="1575">
      <formula>WEEKDAY(P10)=7</formula>
    </cfRule>
  </conditionalFormatting>
  <conditionalFormatting sqref="Q10">
    <cfRule type="expression" priority="108" dxfId="1574">
      <formula>WEEKDAY(Q10)=1</formula>
    </cfRule>
    <cfRule type="expression" priority="109" dxfId="1575">
      <formula>WEEKDAY(Q10)=7</formula>
    </cfRule>
  </conditionalFormatting>
  <conditionalFormatting sqref="R10">
    <cfRule type="expression" priority="106" dxfId="1574">
      <formula>WEEKDAY(R10)=1</formula>
    </cfRule>
    <cfRule type="expression" priority="107" dxfId="1575">
      <formula>WEEKDAY(R10)=7</formula>
    </cfRule>
  </conditionalFormatting>
  <conditionalFormatting sqref="S10">
    <cfRule type="expression" priority="104" dxfId="1574">
      <formula>WEEKDAY(S10)=1</formula>
    </cfRule>
    <cfRule type="expression" priority="105" dxfId="1575">
      <formula>WEEKDAY(S10)=7</formula>
    </cfRule>
  </conditionalFormatting>
  <conditionalFormatting sqref="T10">
    <cfRule type="expression" priority="102" dxfId="1574">
      <formula>WEEKDAY(T10)=1</formula>
    </cfRule>
    <cfRule type="expression" priority="103" dxfId="1575">
      <formula>WEEKDAY(T10)=7</formula>
    </cfRule>
  </conditionalFormatting>
  <conditionalFormatting sqref="U10">
    <cfRule type="expression" priority="100" dxfId="1574">
      <formula>WEEKDAY(U10)=1</formula>
    </cfRule>
    <cfRule type="expression" priority="101" dxfId="1575">
      <formula>WEEKDAY(U10)=7</formula>
    </cfRule>
  </conditionalFormatting>
  <conditionalFormatting sqref="G12">
    <cfRule type="expression" priority="98" dxfId="1574">
      <formula>WEEKDAY(G12)=1</formula>
    </cfRule>
    <cfRule type="expression" priority="99" dxfId="1575">
      <formula>WEEKDAY(G12)=7</formula>
    </cfRule>
  </conditionalFormatting>
  <conditionalFormatting sqref="H12">
    <cfRule type="expression" priority="96" dxfId="1574">
      <formula>WEEKDAY(H12)=1</formula>
    </cfRule>
    <cfRule type="expression" priority="97" dxfId="1575">
      <formula>WEEKDAY(H12)=7</formula>
    </cfRule>
  </conditionalFormatting>
  <conditionalFormatting sqref="I12">
    <cfRule type="expression" priority="94" dxfId="1574">
      <formula>WEEKDAY(I12)=1</formula>
    </cfRule>
    <cfRule type="expression" priority="95" dxfId="1575">
      <formula>WEEKDAY(I12)=7</formula>
    </cfRule>
  </conditionalFormatting>
  <conditionalFormatting sqref="J12">
    <cfRule type="expression" priority="92" dxfId="1574">
      <formula>WEEKDAY(J12)=1</formula>
    </cfRule>
    <cfRule type="expression" priority="93" dxfId="1575">
      <formula>WEEKDAY(J12)=7</formula>
    </cfRule>
  </conditionalFormatting>
  <conditionalFormatting sqref="K12">
    <cfRule type="expression" priority="90" dxfId="1574">
      <formula>WEEKDAY(K12)=1</formula>
    </cfRule>
    <cfRule type="expression" priority="91" dxfId="1575">
      <formula>WEEKDAY(K12)=7</formula>
    </cfRule>
  </conditionalFormatting>
  <conditionalFormatting sqref="L12">
    <cfRule type="expression" priority="88" dxfId="1574">
      <formula>WEEKDAY(L12)=1</formula>
    </cfRule>
    <cfRule type="expression" priority="89" dxfId="1575">
      <formula>WEEKDAY(L12)=7</formula>
    </cfRule>
  </conditionalFormatting>
  <conditionalFormatting sqref="M12">
    <cfRule type="expression" priority="86" dxfId="1574">
      <formula>WEEKDAY(M12)=1</formula>
    </cfRule>
    <cfRule type="expression" priority="87" dxfId="1575">
      <formula>WEEKDAY(M12)=7</formula>
    </cfRule>
  </conditionalFormatting>
  <conditionalFormatting sqref="N12">
    <cfRule type="expression" priority="84" dxfId="1574">
      <formula>WEEKDAY(N12)=1</formula>
    </cfRule>
    <cfRule type="expression" priority="85" dxfId="1575">
      <formula>WEEKDAY(N12)=7</formula>
    </cfRule>
  </conditionalFormatting>
  <conditionalFormatting sqref="O12">
    <cfRule type="expression" priority="82" dxfId="1574">
      <formula>WEEKDAY(O12)=1</formula>
    </cfRule>
    <cfRule type="expression" priority="83" dxfId="1575">
      <formula>WEEKDAY(O12)=7</formula>
    </cfRule>
  </conditionalFormatting>
  <conditionalFormatting sqref="P12">
    <cfRule type="expression" priority="80" dxfId="1574">
      <formula>WEEKDAY(P12)=1</formula>
    </cfRule>
    <cfRule type="expression" priority="81" dxfId="1575">
      <formula>WEEKDAY(P12)=7</formula>
    </cfRule>
  </conditionalFormatting>
  <conditionalFormatting sqref="Q12">
    <cfRule type="expression" priority="78" dxfId="1574">
      <formula>WEEKDAY(Q12)=1</formula>
    </cfRule>
    <cfRule type="expression" priority="79" dxfId="1575">
      <formula>WEEKDAY(Q12)=7</formula>
    </cfRule>
  </conditionalFormatting>
  <conditionalFormatting sqref="R12">
    <cfRule type="expression" priority="76" dxfId="1574">
      <formula>WEEKDAY(R12)=1</formula>
    </cfRule>
    <cfRule type="expression" priority="77" dxfId="1575">
      <formula>WEEKDAY(R12)=7</formula>
    </cfRule>
  </conditionalFormatting>
  <conditionalFormatting sqref="S12">
    <cfRule type="expression" priority="74" dxfId="1574">
      <formula>WEEKDAY(S12)=1</formula>
    </cfRule>
    <cfRule type="expression" priority="75" dxfId="1575">
      <formula>WEEKDAY(S12)=7</formula>
    </cfRule>
  </conditionalFormatting>
  <conditionalFormatting sqref="T12">
    <cfRule type="cellIs" priority="66" dxfId="1573" operator="notEqual">
      <formula>29</formula>
    </cfRule>
    <cfRule type="expression" priority="71" dxfId="1574">
      <formula>WEEKDAY(S12+1)=1</formula>
    </cfRule>
    <cfRule type="expression" priority="72" dxfId="1575">
      <formula>WEEKDAY(S12+1)=7</formula>
    </cfRule>
  </conditionalFormatting>
  <conditionalFormatting sqref="U12">
    <cfRule type="cellIs" priority="67" dxfId="1573" operator="notEqual">
      <formula>30</formula>
    </cfRule>
    <cfRule type="expression" priority="69" dxfId="1574">
      <formula>WEEKDAY(S12+2)=1</formula>
    </cfRule>
    <cfRule type="expression" priority="70" dxfId="1575">
      <formula>WEEKDAY(S12+2)=7</formula>
    </cfRule>
  </conditionalFormatting>
  <conditionalFormatting sqref="G14">
    <cfRule type="expression" priority="63" dxfId="1574">
      <formula>WEEKDAY(G14)=1</formula>
    </cfRule>
    <cfRule type="expression" priority="64" dxfId="1575">
      <formula>WEEKDAY(G14)=7</formula>
    </cfRule>
  </conditionalFormatting>
  <conditionalFormatting sqref="I14">
    <cfRule type="expression" priority="61" dxfId="1574">
      <formula>WEEKDAY(I14)=0</formula>
    </cfRule>
    <cfRule type="expression" priority="62" dxfId="1576">
      <formula>WEEKDAY(I14)=7</formula>
    </cfRule>
  </conditionalFormatting>
  <conditionalFormatting sqref="H14">
    <cfRule type="expression" priority="59" dxfId="1574">
      <formula>WEEKDAY(H14)=1</formula>
    </cfRule>
    <cfRule type="expression" priority="60" dxfId="1575">
      <formula>WEEKDAY(H14)=7</formula>
    </cfRule>
  </conditionalFormatting>
  <conditionalFormatting sqref="J14">
    <cfRule type="expression" priority="57" dxfId="1574">
      <formula>WEEKDAY(J14)=1</formula>
    </cfRule>
    <cfRule type="expression" priority="58" dxfId="1575">
      <formula>WEEKDAY(J14)=7</formula>
    </cfRule>
  </conditionalFormatting>
  <conditionalFormatting sqref="K14">
    <cfRule type="expression" priority="55" dxfId="1574">
      <formula>WEEKDAY(K14)=1</formula>
    </cfRule>
    <cfRule type="expression" priority="56" dxfId="1575">
      <formula>WEEKDAY(K14)=7</formula>
    </cfRule>
  </conditionalFormatting>
  <conditionalFormatting sqref="L14">
    <cfRule type="expression" priority="53" dxfId="1574">
      <formula>WEEKDAY(L14)=1</formula>
    </cfRule>
    <cfRule type="expression" priority="54" dxfId="1575">
      <formula>WEEKDAY(L14)=7</formula>
    </cfRule>
  </conditionalFormatting>
  <conditionalFormatting sqref="M14">
    <cfRule type="expression" priority="51" dxfId="1574">
      <formula>WEEKDAY(M14)=1</formula>
    </cfRule>
    <cfRule type="expression" priority="52" dxfId="1575">
      <formula>WEEKDAY(M14)=7</formula>
    </cfRule>
  </conditionalFormatting>
  <conditionalFormatting sqref="N14">
    <cfRule type="expression" priority="49" dxfId="1574">
      <formula>WEEKDAY(N14)=1</formula>
    </cfRule>
    <cfRule type="expression" priority="50" dxfId="1575">
      <formula>WEEKDAY(N14)=7</formula>
    </cfRule>
  </conditionalFormatting>
  <conditionalFormatting sqref="O14">
    <cfRule type="expression" priority="47" dxfId="1574">
      <formula>WEEKDAY(O14)=1</formula>
    </cfRule>
    <cfRule type="expression" priority="48" dxfId="1575">
      <formula>WEEKDAY(O14)=7</formula>
    </cfRule>
  </conditionalFormatting>
  <conditionalFormatting sqref="P14">
    <cfRule type="expression" priority="45" dxfId="1574">
      <formula>WEEKDAY(P14)=1</formula>
    </cfRule>
    <cfRule type="expression" priority="46" dxfId="1575">
      <formula>WEEKDAY(P14)=7</formula>
    </cfRule>
  </conditionalFormatting>
  <conditionalFormatting sqref="Q14">
    <cfRule type="expression" priority="43" dxfId="1574">
      <formula>WEEKDAY(Q14)=1</formula>
    </cfRule>
    <cfRule type="expression" priority="44" dxfId="1575">
      <formula>WEEKDAY(Q14)=7</formula>
    </cfRule>
  </conditionalFormatting>
  <conditionalFormatting sqref="R14">
    <cfRule type="expression" priority="41" dxfId="1574">
      <formula>WEEKDAY(R14)=1</formula>
    </cfRule>
    <cfRule type="expression" priority="42" dxfId="1575">
      <formula>WEEKDAY(R14)=7</formula>
    </cfRule>
  </conditionalFormatting>
  <conditionalFormatting sqref="S14">
    <cfRule type="expression" priority="39" dxfId="1574">
      <formula>WEEKDAY(S14)=1</formula>
    </cfRule>
    <cfRule type="expression" priority="40" dxfId="1575">
      <formula>WEEKDAY(S14)=7</formula>
    </cfRule>
  </conditionalFormatting>
  <conditionalFormatting sqref="T14">
    <cfRule type="expression" priority="37" dxfId="1574">
      <formula>WEEKDAY(T14)=1</formula>
    </cfRule>
    <cfRule type="expression" priority="38" dxfId="1575">
      <formula>WEEKDAY(T14)=7</formula>
    </cfRule>
  </conditionalFormatting>
  <conditionalFormatting sqref="U14">
    <cfRule type="expression" priority="35" dxfId="1574">
      <formula>WEEKDAY(U14)=1</formula>
    </cfRule>
    <cfRule type="expression" priority="36" dxfId="1575">
      <formula>WEEKDAY(U14)=7</formula>
    </cfRule>
  </conditionalFormatting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29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1.28515625" style="1" customWidth="1"/>
    <col min="2" max="2" width="17.57421875" style="1" customWidth="1"/>
    <col min="3" max="3" width="1.28515625" style="1" customWidth="1"/>
    <col min="4" max="4" width="7.7109375" style="1" customWidth="1"/>
    <col min="5" max="5" width="2.421875" style="13" customWidth="1"/>
    <col min="6" max="6" width="6.28125" style="1" customWidth="1"/>
    <col min="7" max="22" width="5.57421875" style="1" customWidth="1"/>
    <col min="23" max="23" width="7.28125" style="1" customWidth="1"/>
    <col min="24" max="24" width="5.140625" style="1" customWidth="1"/>
    <col min="25" max="198" width="9.00390625" style="1" customWidth="1"/>
    <col min="199" max="199" width="1.28515625" style="1" customWidth="1"/>
    <col min="200" max="202" width="2.140625" style="1" customWidth="1"/>
    <col min="203" max="203" width="2.421875" style="1" customWidth="1"/>
    <col min="204" max="206" width="2.140625" style="1" customWidth="1"/>
    <col min="207" max="207" width="1.28515625" style="1" customWidth="1"/>
    <col min="208" max="213" width="3.140625" style="1" customWidth="1"/>
    <col min="214" max="225" width="1.28515625" style="1" customWidth="1"/>
    <col min="226" max="229" width="1.8515625" style="1" customWidth="1"/>
    <col min="230" max="16384" width="1.57421875" style="1" customWidth="1"/>
  </cols>
  <sheetData>
    <row r="1" spans="2:24" ht="24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2:24" ht="22.5" customHeight="1">
      <c r="B2" s="129" t="str">
        <f>'5月'!B2</f>
        <v>校区</v>
      </c>
      <c r="C2" s="129"/>
      <c r="D2" s="130">
        <f>EDATE('5月'!D2,8)</f>
        <v>44562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25</v>
      </c>
      <c r="R4" s="121"/>
      <c r="S4" s="121"/>
      <c r="T4" s="121"/>
      <c r="U4" s="121"/>
      <c r="V4" s="121"/>
      <c r="W4" s="121"/>
      <c r="X4" s="59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24</v>
      </c>
      <c r="R5" s="122"/>
      <c r="S5" s="122"/>
      <c r="T5" s="122"/>
      <c r="U5" s="122"/>
      <c r="V5" s="122"/>
      <c r="W5" s="58" t="s">
        <v>11</v>
      </c>
      <c r="X5" s="28"/>
    </row>
    <row r="6" spans="1:24" ht="13.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44562</v>
      </c>
      <c r="H10" s="20">
        <f>G10+1</f>
        <v>44563</v>
      </c>
      <c r="I10" s="20">
        <f aca="true" t="shared" si="0" ref="I10:U10">H10+1</f>
        <v>44564</v>
      </c>
      <c r="J10" s="20">
        <f>I10+1</f>
        <v>44565</v>
      </c>
      <c r="K10" s="20">
        <f t="shared" si="0"/>
        <v>44566</v>
      </c>
      <c r="L10" s="20">
        <f t="shared" si="0"/>
        <v>44567</v>
      </c>
      <c r="M10" s="20">
        <f t="shared" si="0"/>
        <v>44568</v>
      </c>
      <c r="N10" s="20">
        <f t="shared" si="0"/>
        <v>44569</v>
      </c>
      <c r="O10" s="20">
        <f t="shared" si="0"/>
        <v>44570</v>
      </c>
      <c r="P10" s="20">
        <f t="shared" si="0"/>
        <v>44571</v>
      </c>
      <c r="Q10" s="20">
        <f t="shared" si="0"/>
        <v>44572</v>
      </c>
      <c r="R10" s="20">
        <f t="shared" si="0"/>
        <v>44573</v>
      </c>
      <c r="S10" s="20">
        <f t="shared" si="0"/>
        <v>44574</v>
      </c>
      <c r="T10" s="20">
        <f t="shared" si="0"/>
        <v>44575</v>
      </c>
      <c r="U10" s="20">
        <f t="shared" si="0"/>
        <v>44576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>
      <c r="A12" s="17"/>
      <c r="B12" s="73"/>
      <c r="C12" s="75"/>
      <c r="D12" s="77">
        <f>_xlfn.IFERROR(D10*F10,"")</f>
        <v>0</v>
      </c>
      <c r="E12" s="78"/>
      <c r="F12" s="79"/>
      <c r="G12" s="34">
        <f>U10+1</f>
        <v>44577</v>
      </c>
      <c r="H12" s="20">
        <f>G12+1</f>
        <v>44578</v>
      </c>
      <c r="I12" s="20">
        <f aca="true" t="shared" si="1" ref="I12:R12">H12+1</f>
        <v>44579</v>
      </c>
      <c r="J12" s="20">
        <f t="shared" si="1"/>
        <v>44580</v>
      </c>
      <c r="K12" s="20">
        <f t="shared" si="1"/>
        <v>44581</v>
      </c>
      <c r="L12" s="20">
        <f t="shared" si="1"/>
        <v>44582</v>
      </c>
      <c r="M12" s="20">
        <f t="shared" si="1"/>
        <v>44583</v>
      </c>
      <c r="N12" s="20">
        <f t="shared" si="1"/>
        <v>44584</v>
      </c>
      <c r="O12" s="20">
        <f t="shared" si="1"/>
        <v>44585</v>
      </c>
      <c r="P12" s="20">
        <f t="shared" si="1"/>
        <v>44586</v>
      </c>
      <c r="Q12" s="20">
        <f t="shared" si="1"/>
        <v>44587</v>
      </c>
      <c r="R12" s="20">
        <f t="shared" si="1"/>
        <v>44588</v>
      </c>
      <c r="S12" s="20">
        <f>R12+1</f>
        <v>44589</v>
      </c>
      <c r="T12" s="29">
        <f>DAY(S12+1)</f>
        <v>29</v>
      </c>
      <c r="U12" s="36">
        <f>DAY(S12+2)</f>
        <v>30</v>
      </c>
      <c r="V12" s="35">
        <f>DAY(S12+3)</f>
        <v>31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>
        <f>ROUND(SUM(G15:U15,G17:V17),0)</f>
        <v>0</v>
      </c>
      <c r="G14" s="34">
        <f>IF($D$2&lt;&gt;"",DATE(YEAR($D$2),MONTH($D$2),1),"")</f>
        <v>44562</v>
      </c>
      <c r="H14" s="20">
        <f aca="true" t="shared" si="2" ref="H14:U14">G14+1</f>
        <v>44563</v>
      </c>
      <c r="I14" s="20">
        <f t="shared" si="2"/>
        <v>44564</v>
      </c>
      <c r="J14" s="20">
        <f t="shared" si="2"/>
        <v>44565</v>
      </c>
      <c r="K14" s="20">
        <f t="shared" si="2"/>
        <v>44566</v>
      </c>
      <c r="L14" s="20">
        <f t="shared" si="2"/>
        <v>44567</v>
      </c>
      <c r="M14" s="20">
        <f t="shared" si="2"/>
        <v>44568</v>
      </c>
      <c r="N14" s="20">
        <f t="shared" si="2"/>
        <v>44569</v>
      </c>
      <c r="O14" s="20">
        <f t="shared" si="2"/>
        <v>44570</v>
      </c>
      <c r="P14" s="20">
        <f t="shared" si="2"/>
        <v>44571</v>
      </c>
      <c r="Q14" s="20">
        <f t="shared" si="2"/>
        <v>44572</v>
      </c>
      <c r="R14" s="20">
        <f t="shared" si="2"/>
        <v>44573</v>
      </c>
      <c r="S14" s="20">
        <f t="shared" si="2"/>
        <v>44574</v>
      </c>
      <c r="T14" s="20">
        <f t="shared" si="2"/>
        <v>44575</v>
      </c>
      <c r="U14" s="20">
        <f t="shared" si="2"/>
        <v>44576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>
      <c r="A16" s="17"/>
      <c r="B16" s="73"/>
      <c r="C16" s="75"/>
      <c r="D16" s="77">
        <f>_xlfn.IFERROR(D14*F14,"")</f>
        <v>0</v>
      </c>
      <c r="E16" s="78"/>
      <c r="F16" s="79"/>
      <c r="G16" s="34">
        <f>U14+1</f>
        <v>44577</v>
      </c>
      <c r="H16" s="20">
        <f aca="true" t="shared" si="3" ref="H16:S16">G16+1</f>
        <v>44578</v>
      </c>
      <c r="I16" s="20">
        <f t="shared" si="3"/>
        <v>44579</v>
      </c>
      <c r="J16" s="20">
        <f t="shared" si="3"/>
        <v>44580</v>
      </c>
      <c r="K16" s="20">
        <f t="shared" si="3"/>
        <v>44581</v>
      </c>
      <c r="L16" s="20">
        <f t="shared" si="3"/>
        <v>44582</v>
      </c>
      <c r="M16" s="20">
        <f t="shared" si="3"/>
        <v>44583</v>
      </c>
      <c r="N16" s="20">
        <f t="shared" si="3"/>
        <v>44584</v>
      </c>
      <c r="O16" s="20">
        <f t="shared" si="3"/>
        <v>44585</v>
      </c>
      <c r="P16" s="20">
        <f t="shared" si="3"/>
        <v>44586</v>
      </c>
      <c r="Q16" s="20">
        <f t="shared" si="3"/>
        <v>44587</v>
      </c>
      <c r="R16" s="20">
        <f t="shared" si="3"/>
        <v>44588</v>
      </c>
      <c r="S16" s="20">
        <f t="shared" si="3"/>
        <v>44589</v>
      </c>
      <c r="T16" s="29">
        <f>DAY(S16+1)</f>
        <v>29</v>
      </c>
      <c r="U16" s="36">
        <f>DAY(S16+2)</f>
        <v>30</v>
      </c>
      <c r="V16" s="35">
        <f>DAY(S16+3)</f>
        <v>31</v>
      </c>
      <c r="W16" s="65"/>
      <c r="X16" s="66"/>
    </row>
    <row r="17" spans="1:24" ht="25.5" customHeight="1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>
      <c r="A18" s="83"/>
      <c r="B18" s="85"/>
      <c r="C18" s="87"/>
      <c r="D18" s="88"/>
      <c r="E18" s="90" t="s">
        <v>4</v>
      </c>
      <c r="F18" s="92">
        <f>ROUND(SUM(G19:U19,G21:V21),0)</f>
        <v>0</v>
      </c>
      <c r="G18" s="34">
        <f>IF($D$2&lt;&gt;"",DATE(YEAR($D$2),MONTH($D$2),1),"")</f>
        <v>44562</v>
      </c>
      <c r="H18" s="20">
        <f aca="true" t="shared" si="4" ref="H18:U18">G18+1</f>
        <v>44563</v>
      </c>
      <c r="I18" s="20">
        <f t="shared" si="4"/>
        <v>44564</v>
      </c>
      <c r="J18" s="20">
        <f t="shared" si="4"/>
        <v>44565</v>
      </c>
      <c r="K18" s="20">
        <f t="shared" si="4"/>
        <v>44566</v>
      </c>
      <c r="L18" s="20">
        <f t="shared" si="4"/>
        <v>44567</v>
      </c>
      <c r="M18" s="20">
        <f t="shared" si="4"/>
        <v>44568</v>
      </c>
      <c r="N18" s="20">
        <f t="shared" si="4"/>
        <v>44569</v>
      </c>
      <c r="O18" s="20">
        <f t="shared" si="4"/>
        <v>44570</v>
      </c>
      <c r="P18" s="20">
        <f t="shared" si="4"/>
        <v>44571</v>
      </c>
      <c r="Q18" s="20">
        <f t="shared" si="4"/>
        <v>44572</v>
      </c>
      <c r="R18" s="20">
        <f t="shared" si="4"/>
        <v>44573</v>
      </c>
      <c r="S18" s="20">
        <f t="shared" si="4"/>
        <v>44574</v>
      </c>
      <c r="T18" s="20">
        <f t="shared" si="4"/>
        <v>44575</v>
      </c>
      <c r="U18" s="20">
        <f t="shared" si="4"/>
        <v>44576</v>
      </c>
      <c r="V18" s="19"/>
      <c r="W18" s="63"/>
      <c r="X18" s="64"/>
    </row>
    <row r="19" spans="1:24" ht="25.5" customHeight="1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>
      <c r="A20" s="17"/>
      <c r="B20" s="73"/>
      <c r="C20" s="75"/>
      <c r="D20" s="77">
        <f>_xlfn.IFERROR(D18*F18,"")</f>
        <v>0</v>
      </c>
      <c r="E20" s="78"/>
      <c r="F20" s="79"/>
      <c r="G20" s="34">
        <f>U18+1</f>
        <v>44577</v>
      </c>
      <c r="H20" s="20">
        <f aca="true" t="shared" si="5" ref="H20:S20">G20+1</f>
        <v>44578</v>
      </c>
      <c r="I20" s="20">
        <f t="shared" si="5"/>
        <v>44579</v>
      </c>
      <c r="J20" s="20">
        <f t="shared" si="5"/>
        <v>44580</v>
      </c>
      <c r="K20" s="20">
        <f t="shared" si="5"/>
        <v>44581</v>
      </c>
      <c r="L20" s="20">
        <f t="shared" si="5"/>
        <v>44582</v>
      </c>
      <c r="M20" s="20">
        <f t="shared" si="5"/>
        <v>44583</v>
      </c>
      <c r="N20" s="20">
        <f t="shared" si="5"/>
        <v>44584</v>
      </c>
      <c r="O20" s="20">
        <f t="shared" si="5"/>
        <v>44585</v>
      </c>
      <c r="P20" s="20">
        <f t="shared" si="5"/>
        <v>44586</v>
      </c>
      <c r="Q20" s="20">
        <f t="shared" si="5"/>
        <v>44587</v>
      </c>
      <c r="R20" s="20">
        <f t="shared" si="5"/>
        <v>44588</v>
      </c>
      <c r="S20" s="20">
        <f t="shared" si="5"/>
        <v>44589</v>
      </c>
      <c r="T20" s="29">
        <f>DAY(S20+1)</f>
        <v>29</v>
      </c>
      <c r="U20" s="36">
        <f>DAY(S20+2)</f>
        <v>30</v>
      </c>
      <c r="V20" s="35">
        <f>DAY(S20+3)</f>
        <v>31</v>
      </c>
      <c r="W20" s="65"/>
      <c r="X20" s="66"/>
    </row>
    <row r="21" spans="1:24" ht="25.5" customHeight="1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>
      <c r="A22" s="83"/>
      <c r="B22" s="85"/>
      <c r="C22" s="87"/>
      <c r="D22" s="88"/>
      <c r="E22" s="90" t="s">
        <v>4</v>
      </c>
      <c r="F22" s="92">
        <f>ROUND(SUM(G23:U23,G25:V25),0)</f>
        <v>0</v>
      </c>
      <c r="G22" s="34">
        <f>IF($D$2&lt;&gt;"",DATE(YEAR($D$2),MONTH($D$2),1),"")</f>
        <v>44562</v>
      </c>
      <c r="H22" s="20">
        <f aca="true" t="shared" si="6" ref="H22:U22">G22+1</f>
        <v>44563</v>
      </c>
      <c r="I22" s="20">
        <f t="shared" si="6"/>
        <v>44564</v>
      </c>
      <c r="J22" s="20">
        <f t="shared" si="6"/>
        <v>44565</v>
      </c>
      <c r="K22" s="20">
        <f t="shared" si="6"/>
        <v>44566</v>
      </c>
      <c r="L22" s="20">
        <f t="shared" si="6"/>
        <v>44567</v>
      </c>
      <c r="M22" s="20">
        <f t="shared" si="6"/>
        <v>44568</v>
      </c>
      <c r="N22" s="20">
        <f t="shared" si="6"/>
        <v>44569</v>
      </c>
      <c r="O22" s="20">
        <f t="shared" si="6"/>
        <v>44570</v>
      </c>
      <c r="P22" s="20">
        <f t="shared" si="6"/>
        <v>44571</v>
      </c>
      <c r="Q22" s="20">
        <f t="shared" si="6"/>
        <v>44572</v>
      </c>
      <c r="R22" s="20">
        <f t="shared" si="6"/>
        <v>44573</v>
      </c>
      <c r="S22" s="20">
        <f t="shared" si="6"/>
        <v>44574</v>
      </c>
      <c r="T22" s="20">
        <f t="shared" si="6"/>
        <v>44575</v>
      </c>
      <c r="U22" s="20">
        <f t="shared" si="6"/>
        <v>44576</v>
      </c>
      <c r="V22" s="19"/>
      <c r="W22" s="63"/>
      <c r="X22" s="64"/>
    </row>
    <row r="23" spans="1:24" ht="25.5" customHeight="1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>
      <c r="A24" s="17"/>
      <c r="B24" s="73"/>
      <c r="C24" s="75"/>
      <c r="D24" s="77">
        <f>_xlfn.IFERROR(D22*F22,"")</f>
        <v>0</v>
      </c>
      <c r="E24" s="78"/>
      <c r="F24" s="79"/>
      <c r="G24" s="34">
        <f>U22+1</f>
        <v>44577</v>
      </c>
      <c r="H24" s="20">
        <f aca="true" t="shared" si="7" ref="H24:S24">G24+1</f>
        <v>44578</v>
      </c>
      <c r="I24" s="20">
        <f t="shared" si="7"/>
        <v>44579</v>
      </c>
      <c r="J24" s="20">
        <f t="shared" si="7"/>
        <v>44580</v>
      </c>
      <c r="K24" s="20">
        <f t="shared" si="7"/>
        <v>44581</v>
      </c>
      <c r="L24" s="20">
        <f t="shared" si="7"/>
        <v>44582</v>
      </c>
      <c r="M24" s="20">
        <f t="shared" si="7"/>
        <v>44583</v>
      </c>
      <c r="N24" s="20">
        <f t="shared" si="7"/>
        <v>44584</v>
      </c>
      <c r="O24" s="20">
        <f t="shared" si="7"/>
        <v>44585</v>
      </c>
      <c r="P24" s="20">
        <f t="shared" si="7"/>
        <v>44586</v>
      </c>
      <c r="Q24" s="20">
        <f t="shared" si="7"/>
        <v>44587</v>
      </c>
      <c r="R24" s="20">
        <f t="shared" si="7"/>
        <v>44588</v>
      </c>
      <c r="S24" s="20">
        <f t="shared" si="7"/>
        <v>44589</v>
      </c>
      <c r="T24" s="29">
        <f>DAY(S24+1)</f>
        <v>29</v>
      </c>
      <c r="U24" s="36">
        <f>DAY(S24+2)</f>
        <v>30</v>
      </c>
      <c r="V24" s="35">
        <f>DAY(S24+3)</f>
        <v>31</v>
      </c>
      <c r="W24" s="65"/>
      <c r="X24" s="66"/>
    </row>
    <row r="25" spans="1:24" ht="25.5" customHeight="1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>
      <c r="A26" s="83"/>
      <c r="B26" s="85"/>
      <c r="C26" s="87"/>
      <c r="D26" s="88"/>
      <c r="E26" s="90" t="s">
        <v>4</v>
      </c>
      <c r="F26" s="92">
        <f>ROUND(SUM(G27:U27,G29:V29),0)</f>
        <v>0</v>
      </c>
      <c r="G26" s="34">
        <f>IF($D$2&lt;&gt;"",DATE(YEAR($D$2),MONTH($D$2),1),"")</f>
        <v>44562</v>
      </c>
      <c r="H26" s="20">
        <f aca="true" t="shared" si="8" ref="H26:U26">G26+1</f>
        <v>44563</v>
      </c>
      <c r="I26" s="20">
        <f t="shared" si="8"/>
        <v>44564</v>
      </c>
      <c r="J26" s="20">
        <f t="shared" si="8"/>
        <v>44565</v>
      </c>
      <c r="K26" s="20">
        <f t="shared" si="8"/>
        <v>44566</v>
      </c>
      <c r="L26" s="20">
        <f t="shared" si="8"/>
        <v>44567</v>
      </c>
      <c r="M26" s="20">
        <f t="shared" si="8"/>
        <v>44568</v>
      </c>
      <c r="N26" s="20">
        <f t="shared" si="8"/>
        <v>44569</v>
      </c>
      <c r="O26" s="20">
        <f t="shared" si="8"/>
        <v>44570</v>
      </c>
      <c r="P26" s="20">
        <f t="shared" si="8"/>
        <v>44571</v>
      </c>
      <c r="Q26" s="20">
        <f t="shared" si="8"/>
        <v>44572</v>
      </c>
      <c r="R26" s="20">
        <f t="shared" si="8"/>
        <v>44573</v>
      </c>
      <c r="S26" s="20">
        <f t="shared" si="8"/>
        <v>44574</v>
      </c>
      <c r="T26" s="20">
        <f t="shared" si="8"/>
        <v>44575</v>
      </c>
      <c r="U26" s="20">
        <f t="shared" si="8"/>
        <v>44576</v>
      </c>
      <c r="V26" s="19"/>
      <c r="W26" s="63"/>
      <c r="X26" s="64"/>
    </row>
    <row r="27" spans="1:24" ht="25.5" customHeight="1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>
      <c r="A28" s="17"/>
      <c r="B28" s="73"/>
      <c r="C28" s="75"/>
      <c r="D28" s="77">
        <f>_xlfn.IFERROR(D26*F26,"")</f>
        <v>0</v>
      </c>
      <c r="E28" s="78"/>
      <c r="F28" s="79"/>
      <c r="G28" s="34">
        <f>U26+1</f>
        <v>44577</v>
      </c>
      <c r="H28" s="20">
        <f aca="true" t="shared" si="9" ref="H28:S28">G28+1</f>
        <v>44578</v>
      </c>
      <c r="I28" s="20">
        <f t="shared" si="9"/>
        <v>44579</v>
      </c>
      <c r="J28" s="20">
        <f t="shared" si="9"/>
        <v>44580</v>
      </c>
      <c r="K28" s="20">
        <f t="shared" si="9"/>
        <v>44581</v>
      </c>
      <c r="L28" s="20">
        <f t="shared" si="9"/>
        <v>44582</v>
      </c>
      <c r="M28" s="20">
        <f t="shared" si="9"/>
        <v>44583</v>
      </c>
      <c r="N28" s="20">
        <f t="shared" si="9"/>
        <v>44584</v>
      </c>
      <c r="O28" s="20">
        <f t="shared" si="9"/>
        <v>44585</v>
      </c>
      <c r="P28" s="20">
        <f t="shared" si="9"/>
        <v>44586</v>
      </c>
      <c r="Q28" s="20">
        <f t="shared" si="9"/>
        <v>44587</v>
      </c>
      <c r="R28" s="20">
        <f t="shared" si="9"/>
        <v>44588</v>
      </c>
      <c r="S28" s="20">
        <f t="shared" si="9"/>
        <v>44589</v>
      </c>
      <c r="T28" s="29">
        <f>DAY(S28+1)</f>
        <v>29</v>
      </c>
      <c r="U28" s="36">
        <f>DAY(S28+2)</f>
        <v>30</v>
      </c>
      <c r="V28" s="35">
        <f>DAY(S28+3)</f>
        <v>31</v>
      </c>
      <c r="W28" s="65"/>
      <c r="X28" s="66"/>
    </row>
    <row r="29" spans="1:24" ht="25.5" customHeight="1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sheetProtection/>
  <mergeCells count="59">
    <mergeCell ref="B2:C2"/>
    <mergeCell ref="D2:G2"/>
    <mergeCell ref="Q4:W4"/>
    <mergeCell ref="Q5:V5"/>
    <mergeCell ref="B7:B9"/>
    <mergeCell ref="D7:F7"/>
    <mergeCell ref="G7:V9"/>
    <mergeCell ref="W7:X9"/>
    <mergeCell ref="D9:F9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W14:X17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W18:X21"/>
    <mergeCell ref="B20:B21"/>
    <mergeCell ref="C20:C21"/>
    <mergeCell ref="D20:F21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W22:X25"/>
    <mergeCell ref="B24:B25"/>
    <mergeCell ref="C24:C25"/>
    <mergeCell ref="D24:F25"/>
    <mergeCell ref="F26:F27"/>
    <mergeCell ref="F22:F23"/>
  </mergeCells>
  <conditionalFormatting sqref="D12">
    <cfRule type="cellIs" priority="134" dxfId="1572" operator="equal">
      <formula>0</formula>
    </cfRule>
  </conditionalFormatting>
  <conditionalFormatting sqref="F10">
    <cfRule type="cellIs" priority="133" dxfId="1573" operator="equal" stopIfTrue="1">
      <formula>0</formula>
    </cfRule>
  </conditionalFormatting>
  <conditionalFormatting sqref="V12">
    <cfRule type="cellIs" priority="68" dxfId="1573" operator="notEqual">
      <formula>31</formula>
    </cfRule>
    <cfRule type="expression" priority="73" dxfId="1574">
      <formula>WEEKDAY(S12+3)=1</formula>
    </cfRule>
    <cfRule type="expression" priority="132" dxfId="1575">
      <formula>WEEKDAY(S12+3)=7</formula>
    </cfRule>
  </conditionalFormatting>
  <conditionalFormatting sqref="D16 D20 D24 D28">
    <cfRule type="cellIs" priority="131" dxfId="1572" operator="equal">
      <formula>0</formula>
    </cfRule>
  </conditionalFormatting>
  <conditionalFormatting sqref="F14 F18 F22 F26">
    <cfRule type="cellIs" priority="130" dxfId="1573" operator="equal" stopIfTrue="1">
      <formula>0</formula>
    </cfRule>
  </conditionalFormatting>
  <conditionalFormatting sqref="G10">
    <cfRule type="expression" priority="128" dxfId="1574">
      <formula>WEEKDAY(G10)=1</formula>
    </cfRule>
    <cfRule type="expression" priority="129" dxfId="1575">
      <formula>WEEKDAY(G10)=7</formula>
    </cfRule>
  </conditionalFormatting>
  <conditionalFormatting sqref="I10">
    <cfRule type="expression" priority="126" dxfId="1574">
      <formula>WEEKDAY(I10)=0</formula>
    </cfRule>
    <cfRule type="expression" priority="127" dxfId="1576">
      <formula>WEEKDAY(I10)=7</formula>
    </cfRule>
  </conditionalFormatting>
  <conditionalFormatting sqref="H10">
    <cfRule type="expression" priority="124" dxfId="1574">
      <formula>WEEKDAY(H10)=1</formula>
    </cfRule>
    <cfRule type="expression" priority="125" dxfId="1575">
      <formula>WEEKDAY(H10)=7</formula>
    </cfRule>
  </conditionalFormatting>
  <conditionalFormatting sqref="J10">
    <cfRule type="expression" priority="122" dxfId="1574">
      <formula>WEEKDAY(J10)=1</formula>
    </cfRule>
    <cfRule type="expression" priority="123" dxfId="1575">
      <formula>WEEKDAY(J10)=7</formula>
    </cfRule>
  </conditionalFormatting>
  <conditionalFormatting sqref="K10">
    <cfRule type="expression" priority="120" dxfId="1574">
      <formula>WEEKDAY(K10)=1</formula>
    </cfRule>
    <cfRule type="expression" priority="121" dxfId="1575">
      <formula>WEEKDAY(K10)=7</formula>
    </cfRule>
  </conditionalFormatting>
  <conditionalFormatting sqref="L10">
    <cfRule type="expression" priority="118" dxfId="1574">
      <formula>WEEKDAY(L10)=1</formula>
    </cfRule>
    <cfRule type="expression" priority="119" dxfId="1575">
      <formula>WEEKDAY(L10)=7</formula>
    </cfRule>
  </conditionalFormatting>
  <conditionalFormatting sqref="M10">
    <cfRule type="expression" priority="116" dxfId="1574">
      <formula>WEEKDAY(M10)=1</formula>
    </cfRule>
    <cfRule type="expression" priority="117" dxfId="1575">
      <formula>WEEKDAY(M10)=7</formula>
    </cfRule>
  </conditionalFormatting>
  <conditionalFormatting sqref="N10">
    <cfRule type="expression" priority="114" dxfId="1574">
      <formula>WEEKDAY(N10)=1</formula>
    </cfRule>
    <cfRule type="expression" priority="115" dxfId="1575">
      <formula>WEEKDAY(N10)=7</formula>
    </cfRule>
  </conditionalFormatting>
  <conditionalFormatting sqref="O10">
    <cfRule type="expression" priority="112" dxfId="1574">
      <formula>WEEKDAY(O10)=1</formula>
    </cfRule>
    <cfRule type="expression" priority="113" dxfId="1575">
      <formula>WEEKDAY(O10)=7</formula>
    </cfRule>
  </conditionalFormatting>
  <conditionalFormatting sqref="P10">
    <cfRule type="expression" priority="110" dxfId="1574">
      <formula>WEEKDAY(P10)=1</formula>
    </cfRule>
    <cfRule type="expression" priority="111" dxfId="1575">
      <formula>WEEKDAY(P10)=7</formula>
    </cfRule>
  </conditionalFormatting>
  <conditionalFormatting sqref="Q10">
    <cfRule type="expression" priority="108" dxfId="1574">
      <formula>WEEKDAY(Q10)=1</formula>
    </cfRule>
    <cfRule type="expression" priority="109" dxfId="1575">
      <formula>WEEKDAY(Q10)=7</formula>
    </cfRule>
  </conditionalFormatting>
  <conditionalFormatting sqref="R10">
    <cfRule type="expression" priority="106" dxfId="1574">
      <formula>WEEKDAY(R10)=1</formula>
    </cfRule>
    <cfRule type="expression" priority="107" dxfId="1575">
      <formula>WEEKDAY(R10)=7</formula>
    </cfRule>
  </conditionalFormatting>
  <conditionalFormatting sqref="S10">
    <cfRule type="expression" priority="104" dxfId="1574">
      <formula>WEEKDAY(S10)=1</formula>
    </cfRule>
    <cfRule type="expression" priority="105" dxfId="1575">
      <formula>WEEKDAY(S10)=7</formula>
    </cfRule>
  </conditionalFormatting>
  <conditionalFormatting sqref="T10">
    <cfRule type="expression" priority="102" dxfId="1574">
      <formula>WEEKDAY(T10)=1</formula>
    </cfRule>
    <cfRule type="expression" priority="103" dxfId="1575">
      <formula>WEEKDAY(T10)=7</formula>
    </cfRule>
  </conditionalFormatting>
  <conditionalFormatting sqref="U10">
    <cfRule type="expression" priority="100" dxfId="1574">
      <formula>WEEKDAY(U10)=1</formula>
    </cfRule>
    <cfRule type="expression" priority="101" dxfId="1575">
      <formula>WEEKDAY(U10)=7</formula>
    </cfRule>
  </conditionalFormatting>
  <conditionalFormatting sqref="G12">
    <cfRule type="expression" priority="98" dxfId="1574">
      <formula>WEEKDAY(G12)=1</formula>
    </cfRule>
    <cfRule type="expression" priority="99" dxfId="1575">
      <formula>WEEKDAY(G12)=7</formula>
    </cfRule>
  </conditionalFormatting>
  <conditionalFormatting sqref="H12">
    <cfRule type="expression" priority="96" dxfId="1574">
      <formula>WEEKDAY(H12)=1</formula>
    </cfRule>
    <cfRule type="expression" priority="97" dxfId="1575">
      <formula>WEEKDAY(H12)=7</formula>
    </cfRule>
  </conditionalFormatting>
  <conditionalFormatting sqref="I12">
    <cfRule type="expression" priority="94" dxfId="1574">
      <formula>WEEKDAY(I12)=1</formula>
    </cfRule>
    <cfRule type="expression" priority="95" dxfId="1575">
      <formula>WEEKDAY(I12)=7</formula>
    </cfRule>
  </conditionalFormatting>
  <conditionalFormatting sqref="J12">
    <cfRule type="expression" priority="92" dxfId="1574">
      <formula>WEEKDAY(J12)=1</formula>
    </cfRule>
    <cfRule type="expression" priority="93" dxfId="1575">
      <formula>WEEKDAY(J12)=7</formula>
    </cfRule>
  </conditionalFormatting>
  <conditionalFormatting sqref="K12">
    <cfRule type="expression" priority="90" dxfId="1574">
      <formula>WEEKDAY(K12)=1</formula>
    </cfRule>
    <cfRule type="expression" priority="91" dxfId="1575">
      <formula>WEEKDAY(K12)=7</formula>
    </cfRule>
  </conditionalFormatting>
  <conditionalFormatting sqref="L12">
    <cfRule type="expression" priority="88" dxfId="1574">
      <formula>WEEKDAY(L12)=1</formula>
    </cfRule>
    <cfRule type="expression" priority="89" dxfId="1575">
      <formula>WEEKDAY(L12)=7</formula>
    </cfRule>
  </conditionalFormatting>
  <conditionalFormatting sqref="M12">
    <cfRule type="expression" priority="86" dxfId="1574">
      <formula>WEEKDAY(M12)=1</formula>
    </cfRule>
    <cfRule type="expression" priority="87" dxfId="1575">
      <formula>WEEKDAY(M12)=7</formula>
    </cfRule>
  </conditionalFormatting>
  <conditionalFormatting sqref="N12">
    <cfRule type="expression" priority="84" dxfId="1574">
      <formula>WEEKDAY(N12)=1</formula>
    </cfRule>
    <cfRule type="expression" priority="85" dxfId="1575">
      <formula>WEEKDAY(N12)=7</formula>
    </cfRule>
  </conditionalFormatting>
  <conditionalFormatting sqref="O12">
    <cfRule type="expression" priority="82" dxfId="1574">
      <formula>WEEKDAY(O12)=1</formula>
    </cfRule>
    <cfRule type="expression" priority="83" dxfId="1575">
      <formula>WEEKDAY(O12)=7</formula>
    </cfRule>
  </conditionalFormatting>
  <conditionalFormatting sqref="P12">
    <cfRule type="expression" priority="80" dxfId="1574">
      <formula>WEEKDAY(P12)=1</formula>
    </cfRule>
    <cfRule type="expression" priority="81" dxfId="1575">
      <formula>WEEKDAY(P12)=7</formula>
    </cfRule>
  </conditionalFormatting>
  <conditionalFormatting sqref="Q12">
    <cfRule type="expression" priority="78" dxfId="1574">
      <formula>WEEKDAY(Q12)=1</formula>
    </cfRule>
    <cfRule type="expression" priority="79" dxfId="1575">
      <formula>WEEKDAY(Q12)=7</formula>
    </cfRule>
  </conditionalFormatting>
  <conditionalFormatting sqref="R12">
    <cfRule type="expression" priority="76" dxfId="1574">
      <formula>WEEKDAY(R12)=1</formula>
    </cfRule>
    <cfRule type="expression" priority="77" dxfId="1575">
      <formula>WEEKDAY(R12)=7</formula>
    </cfRule>
  </conditionalFormatting>
  <conditionalFormatting sqref="S12">
    <cfRule type="expression" priority="74" dxfId="1574">
      <formula>WEEKDAY(S12)=1</formula>
    </cfRule>
    <cfRule type="expression" priority="75" dxfId="1575">
      <formula>WEEKDAY(S12)=7</formula>
    </cfRule>
  </conditionalFormatting>
  <conditionalFormatting sqref="T12">
    <cfRule type="cellIs" priority="66" dxfId="1573" operator="notEqual">
      <formula>29</formula>
    </cfRule>
    <cfRule type="expression" priority="71" dxfId="1574">
      <formula>WEEKDAY(S12+1)=1</formula>
    </cfRule>
    <cfRule type="expression" priority="72" dxfId="1575">
      <formula>WEEKDAY(S12+1)=7</formula>
    </cfRule>
  </conditionalFormatting>
  <conditionalFormatting sqref="U12">
    <cfRule type="cellIs" priority="67" dxfId="1573" operator="notEqual">
      <formula>30</formula>
    </cfRule>
    <cfRule type="expression" priority="69" dxfId="1574">
      <formula>WEEKDAY(S12+2)=1</formula>
    </cfRule>
    <cfRule type="expression" priority="70" dxfId="1575">
      <formula>WEEKDAY(S12+2)=7</formula>
    </cfRule>
  </conditionalFormatting>
  <conditionalFormatting sqref="V16 V20 V24 V28">
    <cfRule type="cellIs" priority="3" dxfId="1573" operator="notEqual">
      <formula>31</formula>
    </cfRule>
    <cfRule type="expression" priority="8" dxfId="1574">
      <formula>WEEKDAY(S16+3)=1</formula>
    </cfRule>
    <cfRule type="expression" priority="65" dxfId="1575">
      <formula>WEEKDAY(S16+3)=7</formula>
    </cfRule>
  </conditionalFormatting>
  <conditionalFormatting sqref="G14 G18 G22 G26">
    <cfRule type="expression" priority="63" dxfId="1574">
      <formula>WEEKDAY(G14)=1</formula>
    </cfRule>
    <cfRule type="expression" priority="64" dxfId="1575">
      <formula>WEEKDAY(G14)=7</formula>
    </cfRule>
  </conditionalFormatting>
  <conditionalFormatting sqref="I14 I18 I22 I26">
    <cfRule type="expression" priority="61" dxfId="1574">
      <formula>WEEKDAY(I14)=0</formula>
    </cfRule>
    <cfRule type="expression" priority="62" dxfId="1576">
      <formula>WEEKDAY(I14)=7</formula>
    </cfRule>
  </conditionalFormatting>
  <conditionalFormatting sqref="H14 H18 H22 H26">
    <cfRule type="expression" priority="59" dxfId="1574">
      <formula>WEEKDAY(H14)=1</formula>
    </cfRule>
    <cfRule type="expression" priority="60" dxfId="1575">
      <formula>WEEKDAY(H14)=7</formula>
    </cfRule>
  </conditionalFormatting>
  <conditionalFormatting sqref="J14 J18 J22 J26">
    <cfRule type="expression" priority="57" dxfId="1574">
      <formula>WEEKDAY(J14)=1</formula>
    </cfRule>
    <cfRule type="expression" priority="58" dxfId="1575">
      <formula>WEEKDAY(J14)=7</formula>
    </cfRule>
  </conditionalFormatting>
  <conditionalFormatting sqref="K14 K18 K22 K26">
    <cfRule type="expression" priority="55" dxfId="1574">
      <formula>WEEKDAY(K14)=1</formula>
    </cfRule>
    <cfRule type="expression" priority="56" dxfId="1575">
      <formula>WEEKDAY(K14)=7</formula>
    </cfRule>
  </conditionalFormatting>
  <conditionalFormatting sqref="L14 L18 L22 L26">
    <cfRule type="expression" priority="53" dxfId="1574">
      <formula>WEEKDAY(L14)=1</formula>
    </cfRule>
    <cfRule type="expression" priority="54" dxfId="1575">
      <formula>WEEKDAY(L14)=7</formula>
    </cfRule>
  </conditionalFormatting>
  <conditionalFormatting sqref="M14 M18 M22 M26">
    <cfRule type="expression" priority="51" dxfId="1574">
      <formula>WEEKDAY(M14)=1</formula>
    </cfRule>
    <cfRule type="expression" priority="52" dxfId="1575">
      <formula>WEEKDAY(M14)=7</formula>
    </cfRule>
  </conditionalFormatting>
  <conditionalFormatting sqref="N14 N18 N22 N26">
    <cfRule type="expression" priority="49" dxfId="1574">
      <formula>WEEKDAY(N14)=1</formula>
    </cfRule>
    <cfRule type="expression" priority="50" dxfId="1575">
      <formula>WEEKDAY(N14)=7</formula>
    </cfRule>
  </conditionalFormatting>
  <conditionalFormatting sqref="O14 O18 O22 O26">
    <cfRule type="expression" priority="47" dxfId="1574">
      <formula>WEEKDAY(O14)=1</formula>
    </cfRule>
    <cfRule type="expression" priority="48" dxfId="1575">
      <formula>WEEKDAY(O14)=7</formula>
    </cfRule>
  </conditionalFormatting>
  <conditionalFormatting sqref="P14 P18 P22 P26">
    <cfRule type="expression" priority="45" dxfId="1574">
      <formula>WEEKDAY(P14)=1</formula>
    </cfRule>
    <cfRule type="expression" priority="46" dxfId="1575">
      <formula>WEEKDAY(P14)=7</formula>
    </cfRule>
  </conditionalFormatting>
  <conditionalFormatting sqref="Q14 Q18 Q22 Q26">
    <cfRule type="expression" priority="43" dxfId="1574">
      <formula>WEEKDAY(Q14)=1</formula>
    </cfRule>
    <cfRule type="expression" priority="44" dxfId="1575">
      <formula>WEEKDAY(Q14)=7</formula>
    </cfRule>
  </conditionalFormatting>
  <conditionalFormatting sqref="R14 R18 R22 R26">
    <cfRule type="expression" priority="41" dxfId="1574">
      <formula>WEEKDAY(R14)=1</formula>
    </cfRule>
    <cfRule type="expression" priority="42" dxfId="1575">
      <formula>WEEKDAY(R14)=7</formula>
    </cfRule>
  </conditionalFormatting>
  <conditionalFormatting sqref="S14 S18 S22 S26">
    <cfRule type="expression" priority="39" dxfId="1574">
      <formula>WEEKDAY(S14)=1</formula>
    </cfRule>
    <cfRule type="expression" priority="40" dxfId="1575">
      <formula>WEEKDAY(S14)=7</formula>
    </cfRule>
  </conditionalFormatting>
  <conditionalFormatting sqref="T14 T18 T22 T26">
    <cfRule type="expression" priority="37" dxfId="1574">
      <formula>WEEKDAY(T14)=1</formula>
    </cfRule>
    <cfRule type="expression" priority="38" dxfId="1575">
      <formula>WEEKDAY(T14)=7</formula>
    </cfRule>
  </conditionalFormatting>
  <conditionalFormatting sqref="U14 U18 U22 U26">
    <cfRule type="expression" priority="35" dxfId="1574">
      <formula>WEEKDAY(U14)=1</formula>
    </cfRule>
    <cfRule type="expression" priority="36" dxfId="1575">
      <formula>WEEKDAY(U14)=7</formula>
    </cfRule>
  </conditionalFormatting>
  <conditionalFormatting sqref="G16 G20 G24 G28">
    <cfRule type="expression" priority="33" dxfId="1574">
      <formula>WEEKDAY(G16)=1</formula>
    </cfRule>
    <cfRule type="expression" priority="34" dxfId="1575">
      <formula>WEEKDAY(G16)=7</formula>
    </cfRule>
  </conditionalFormatting>
  <conditionalFormatting sqref="H16 H20 H24 H28">
    <cfRule type="expression" priority="31" dxfId="1574">
      <formula>WEEKDAY(H16)=1</formula>
    </cfRule>
    <cfRule type="expression" priority="32" dxfId="1575">
      <formula>WEEKDAY(H16)=7</formula>
    </cfRule>
  </conditionalFormatting>
  <conditionalFormatting sqref="I16 I20 I24 I28">
    <cfRule type="expression" priority="29" dxfId="1574">
      <formula>WEEKDAY(I16)=1</formula>
    </cfRule>
    <cfRule type="expression" priority="30" dxfId="1575">
      <formula>WEEKDAY(I16)=7</formula>
    </cfRule>
  </conditionalFormatting>
  <conditionalFormatting sqref="J16 J20 J24 J28">
    <cfRule type="expression" priority="27" dxfId="1574">
      <formula>WEEKDAY(J16)=1</formula>
    </cfRule>
    <cfRule type="expression" priority="28" dxfId="1575">
      <formula>WEEKDAY(J16)=7</formula>
    </cfRule>
  </conditionalFormatting>
  <conditionalFormatting sqref="K16 K20 K24 K28">
    <cfRule type="expression" priority="25" dxfId="1574">
      <formula>WEEKDAY(K16)=1</formula>
    </cfRule>
    <cfRule type="expression" priority="26" dxfId="1575">
      <formula>WEEKDAY(K16)=7</formula>
    </cfRule>
  </conditionalFormatting>
  <conditionalFormatting sqref="L16 L20 L24 L28">
    <cfRule type="expression" priority="23" dxfId="1574">
      <formula>WEEKDAY(L16)=1</formula>
    </cfRule>
    <cfRule type="expression" priority="24" dxfId="1575">
      <formula>WEEKDAY(L16)=7</formula>
    </cfRule>
  </conditionalFormatting>
  <conditionalFormatting sqref="M16 M20 M24 M28">
    <cfRule type="expression" priority="21" dxfId="1574">
      <formula>WEEKDAY(M16)=1</formula>
    </cfRule>
    <cfRule type="expression" priority="22" dxfId="1575">
      <formula>WEEKDAY(M16)=7</formula>
    </cfRule>
  </conditionalFormatting>
  <conditionalFormatting sqref="N16 N20 N24 N28">
    <cfRule type="expression" priority="19" dxfId="1574">
      <formula>WEEKDAY(N16)=1</formula>
    </cfRule>
    <cfRule type="expression" priority="20" dxfId="1575">
      <formula>WEEKDAY(N16)=7</formula>
    </cfRule>
  </conditionalFormatting>
  <conditionalFormatting sqref="O16 O20 O24 O28">
    <cfRule type="expression" priority="17" dxfId="1574">
      <formula>WEEKDAY(O16)=1</formula>
    </cfRule>
    <cfRule type="expression" priority="18" dxfId="1575">
      <formula>WEEKDAY(O16)=7</formula>
    </cfRule>
  </conditionalFormatting>
  <conditionalFormatting sqref="P16 P20 P24 P28">
    <cfRule type="expression" priority="15" dxfId="1574">
      <formula>WEEKDAY(P16)=1</formula>
    </cfRule>
    <cfRule type="expression" priority="16" dxfId="1575">
      <formula>WEEKDAY(P16)=7</formula>
    </cfRule>
  </conditionalFormatting>
  <conditionalFormatting sqref="Q16 Q20 Q24 Q28">
    <cfRule type="expression" priority="13" dxfId="1574">
      <formula>WEEKDAY(Q16)=1</formula>
    </cfRule>
    <cfRule type="expression" priority="14" dxfId="1575">
      <formula>WEEKDAY(Q16)=7</formula>
    </cfRule>
  </conditionalFormatting>
  <conditionalFormatting sqref="R16 R20 R24 R28">
    <cfRule type="expression" priority="11" dxfId="1574">
      <formula>WEEKDAY(R16)=1</formula>
    </cfRule>
    <cfRule type="expression" priority="12" dxfId="1575">
      <formula>WEEKDAY(R16)=7</formula>
    </cfRule>
  </conditionalFormatting>
  <conditionalFormatting sqref="S16 S20 S24 S28">
    <cfRule type="expression" priority="9" dxfId="1574">
      <formula>WEEKDAY(S16)=1</formula>
    </cfRule>
    <cfRule type="expression" priority="10" dxfId="1575">
      <formula>WEEKDAY(S16)=7</formula>
    </cfRule>
  </conditionalFormatting>
  <conditionalFormatting sqref="T16 T20 T24 T28">
    <cfRule type="cellIs" priority="1" dxfId="1573" operator="notEqual">
      <formula>29</formula>
    </cfRule>
    <cfRule type="expression" priority="6" dxfId="1574">
      <formula>WEEKDAY(S16+1)=1</formula>
    </cfRule>
    <cfRule type="expression" priority="7" dxfId="1575">
      <formula>WEEKDAY(S16+1)=7</formula>
    </cfRule>
  </conditionalFormatting>
  <conditionalFormatting sqref="U16 U20 U24 U28">
    <cfRule type="cellIs" priority="2" dxfId="1573" operator="notEqual">
      <formula>30</formula>
    </cfRule>
    <cfRule type="expression" priority="4" dxfId="1574">
      <formula>WEEKDAY(S16+2)=1</formula>
    </cfRule>
    <cfRule type="expression" priority="5" dxfId="1575">
      <formula>WEEKDAY(S16+2)=7</formula>
    </cfRule>
  </conditionalFormatting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29"/>
  <sheetViews>
    <sheetView zoomScalePageLayoutView="0" workbookViewId="0" topLeftCell="A10">
      <selection activeCell="B2" sqref="B2:C2"/>
    </sheetView>
  </sheetViews>
  <sheetFormatPr defaultColWidth="9.140625" defaultRowHeight="15"/>
  <cols>
    <col min="1" max="1" width="1.28515625" style="1" customWidth="1"/>
    <col min="2" max="2" width="17.57421875" style="1" customWidth="1"/>
    <col min="3" max="3" width="1.28515625" style="1" customWidth="1"/>
    <col min="4" max="4" width="7.7109375" style="1" customWidth="1"/>
    <col min="5" max="5" width="2.421875" style="13" customWidth="1"/>
    <col min="6" max="6" width="6.28125" style="1" customWidth="1"/>
    <col min="7" max="22" width="5.57421875" style="1" customWidth="1"/>
    <col min="23" max="23" width="7.28125" style="1" customWidth="1"/>
    <col min="24" max="24" width="5.140625" style="1" customWidth="1"/>
    <col min="25" max="198" width="9.00390625" style="1" customWidth="1"/>
    <col min="199" max="199" width="1.28515625" style="1" customWidth="1"/>
    <col min="200" max="202" width="2.140625" style="1" customWidth="1"/>
    <col min="203" max="203" width="2.421875" style="1" customWidth="1"/>
    <col min="204" max="206" width="2.140625" style="1" customWidth="1"/>
    <col min="207" max="207" width="1.28515625" style="1" customWidth="1"/>
    <col min="208" max="213" width="3.140625" style="1" customWidth="1"/>
    <col min="214" max="225" width="1.28515625" style="1" customWidth="1"/>
    <col min="226" max="229" width="1.8515625" style="1" customWidth="1"/>
    <col min="230" max="16384" width="1.57421875" style="1" customWidth="1"/>
  </cols>
  <sheetData>
    <row r="1" spans="2:24" ht="24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2:24" ht="22.5" customHeight="1">
      <c r="B2" s="129" t="str">
        <f>'5月'!B2</f>
        <v>校区</v>
      </c>
      <c r="C2" s="129"/>
      <c r="D2" s="130">
        <f>EDATE('5月'!D2,9)</f>
        <v>44593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25</v>
      </c>
      <c r="R4" s="121"/>
      <c r="S4" s="121"/>
      <c r="T4" s="121"/>
      <c r="U4" s="121"/>
      <c r="V4" s="121"/>
      <c r="W4" s="121"/>
      <c r="X4" s="59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24</v>
      </c>
      <c r="R5" s="122"/>
      <c r="S5" s="122"/>
      <c r="T5" s="122"/>
      <c r="U5" s="122"/>
      <c r="V5" s="122"/>
      <c r="W5" s="58" t="s">
        <v>11</v>
      </c>
      <c r="X5" s="28"/>
    </row>
    <row r="6" spans="1:24" ht="13.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44593</v>
      </c>
      <c r="H10" s="20">
        <f>G10+1</f>
        <v>44594</v>
      </c>
      <c r="I10" s="20">
        <f aca="true" t="shared" si="0" ref="I10:U10">H10+1</f>
        <v>44595</v>
      </c>
      <c r="J10" s="20">
        <f>I10+1</f>
        <v>44596</v>
      </c>
      <c r="K10" s="20">
        <f t="shared" si="0"/>
        <v>44597</v>
      </c>
      <c r="L10" s="20">
        <f t="shared" si="0"/>
        <v>44598</v>
      </c>
      <c r="M10" s="20">
        <f t="shared" si="0"/>
        <v>44599</v>
      </c>
      <c r="N10" s="20">
        <f t="shared" si="0"/>
        <v>44600</v>
      </c>
      <c r="O10" s="20">
        <f t="shared" si="0"/>
        <v>44601</v>
      </c>
      <c r="P10" s="20">
        <f t="shared" si="0"/>
        <v>44602</v>
      </c>
      <c r="Q10" s="20">
        <f t="shared" si="0"/>
        <v>44603</v>
      </c>
      <c r="R10" s="20">
        <f t="shared" si="0"/>
        <v>44604</v>
      </c>
      <c r="S10" s="20">
        <f t="shared" si="0"/>
        <v>44605</v>
      </c>
      <c r="T10" s="20">
        <f t="shared" si="0"/>
        <v>44606</v>
      </c>
      <c r="U10" s="20">
        <f t="shared" si="0"/>
        <v>44607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>
      <c r="A12" s="17"/>
      <c r="B12" s="73"/>
      <c r="C12" s="75"/>
      <c r="D12" s="77">
        <f>_xlfn.IFERROR(D10*F10,"")</f>
        <v>0</v>
      </c>
      <c r="E12" s="78"/>
      <c r="F12" s="79"/>
      <c r="G12" s="34">
        <f>U10+1</f>
        <v>44608</v>
      </c>
      <c r="H12" s="20">
        <f>G12+1</f>
        <v>44609</v>
      </c>
      <c r="I12" s="20">
        <f aca="true" t="shared" si="1" ref="I12:R12">H12+1</f>
        <v>44610</v>
      </c>
      <c r="J12" s="20">
        <f t="shared" si="1"/>
        <v>44611</v>
      </c>
      <c r="K12" s="20">
        <f t="shared" si="1"/>
        <v>44612</v>
      </c>
      <c r="L12" s="20">
        <f t="shared" si="1"/>
        <v>44613</v>
      </c>
      <c r="M12" s="20">
        <f t="shared" si="1"/>
        <v>44614</v>
      </c>
      <c r="N12" s="20">
        <f t="shared" si="1"/>
        <v>44615</v>
      </c>
      <c r="O12" s="20">
        <f t="shared" si="1"/>
        <v>44616</v>
      </c>
      <c r="P12" s="20">
        <f t="shared" si="1"/>
        <v>44617</v>
      </c>
      <c r="Q12" s="20">
        <f t="shared" si="1"/>
        <v>44618</v>
      </c>
      <c r="R12" s="20">
        <f t="shared" si="1"/>
        <v>44619</v>
      </c>
      <c r="S12" s="20">
        <f>R12+1</f>
        <v>44620</v>
      </c>
      <c r="T12" s="29">
        <f>DAY(S12+1)</f>
        <v>1</v>
      </c>
      <c r="U12" s="36">
        <f>DAY(S12+2)</f>
        <v>2</v>
      </c>
      <c r="V12" s="35">
        <f>DAY(S12+3)</f>
        <v>3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>
        <f>ROUND(SUM(G15:U15,G17:V17),0)</f>
        <v>0</v>
      </c>
      <c r="G14" s="34">
        <f>IF($D$2&lt;&gt;"",DATE(YEAR($D$2),MONTH($D$2),1),"")</f>
        <v>44593</v>
      </c>
      <c r="H14" s="20">
        <f aca="true" t="shared" si="2" ref="H14:U14">G14+1</f>
        <v>44594</v>
      </c>
      <c r="I14" s="20">
        <f t="shared" si="2"/>
        <v>44595</v>
      </c>
      <c r="J14" s="20">
        <f t="shared" si="2"/>
        <v>44596</v>
      </c>
      <c r="K14" s="20">
        <f t="shared" si="2"/>
        <v>44597</v>
      </c>
      <c r="L14" s="20">
        <f t="shared" si="2"/>
        <v>44598</v>
      </c>
      <c r="M14" s="20">
        <f t="shared" si="2"/>
        <v>44599</v>
      </c>
      <c r="N14" s="20">
        <f t="shared" si="2"/>
        <v>44600</v>
      </c>
      <c r="O14" s="20">
        <f t="shared" si="2"/>
        <v>44601</v>
      </c>
      <c r="P14" s="20">
        <f t="shared" si="2"/>
        <v>44602</v>
      </c>
      <c r="Q14" s="20">
        <f t="shared" si="2"/>
        <v>44603</v>
      </c>
      <c r="R14" s="20">
        <f t="shared" si="2"/>
        <v>44604</v>
      </c>
      <c r="S14" s="20">
        <f t="shared" si="2"/>
        <v>44605</v>
      </c>
      <c r="T14" s="20">
        <f t="shared" si="2"/>
        <v>44606</v>
      </c>
      <c r="U14" s="20">
        <f t="shared" si="2"/>
        <v>44607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>
      <c r="A16" s="17"/>
      <c r="B16" s="73"/>
      <c r="C16" s="75"/>
      <c r="D16" s="77">
        <f>_xlfn.IFERROR(D14*F14,"")</f>
        <v>0</v>
      </c>
      <c r="E16" s="78"/>
      <c r="F16" s="79"/>
      <c r="G16" s="34">
        <f>U14+1</f>
        <v>44608</v>
      </c>
      <c r="H16" s="20">
        <f aca="true" t="shared" si="3" ref="H16:S16">G16+1</f>
        <v>44609</v>
      </c>
      <c r="I16" s="20">
        <f t="shared" si="3"/>
        <v>44610</v>
      </c>
      <c r="J16" s="20">
        <f t="shared" si="3"/>
        <v>44611</v>
      </c>
      <c r="K16" s="20">
        <f t="shared" si="3"/>
        <v>44612</v>
      </c>
      <c r="L16" s="20">
        <f t="shared" si="3"/>
        <v>44613</v>
      </c>
      <c r="M16" s="20">
        <f t="shared" si="3"/>
        <v>44614</v>
      </c>
      <c r="N16" s="20">
        <f t="shared" si="3"/>
        <v>44615</v>
      </c>
      <c r="O16" s="20">
        <f t="shared" si="3"/>
        <v>44616</v>
      </c>
      <c r="P16" s="20">
        <f t="shared" si="3"/>
        <v>44617</v>
      </c>
      <c r="Q16" s="20">
        <f t="shared" si="3"/>
        <v>44618</v>
      </c>
      <c r="R16" s="20">
        <f t="shared" si="3"/>
        <v>44619</v>
      </c>
      <c r="S16" s="20">
        <f t="shared" si="3"/>
        <v>44620</v>
      </c>
      <c r="T16" s="29">
        <f>DAY(S16+1)</f>
        <v>1</v>
      </c>
      <c r="U16" s="36">
        <f>DAY(S16+2)</f>
        <v>2</v>
      </c>
      <c r="V16" s="35">
        <f>DAY(S16+3)</f>
        <v>3</v>
      </c>
      <c r="W16" s="65"/>
      <c r="X16" s="66"/>
    </row>
    <row r="17" spans="1:24" ht="25.5" customHeight="1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>
      <c r="A18" s="83"/>
      <c r="B18" s="85"/>
      <c r="C18" s="87"/>
      <c r="D18" s="88"/>
      <c r="E18" s="90" t="s">
        <v>4</v>
      </c>
      <c r="F18" s="92">
        <f>ROUND(SUM(G19:U19,G21:V21),0)</f>
        <v>0</v>
      </c>
      <c r="G18" s="34">
        <f>IF($D$2&lt;&gt;"",DATE(YEAR($D$2),MONTH($D$2),1),"")</f>
        <v>44593</v>
      </c>
      <c r="H18" s="20">
        <f aca="true" t="shared" si="4" ref="H18:U18">G18+1</f>
        <v>44594</v>
      </c>
      <c r="I18" s="20">
        <f t="shared" si="4"/>
        <v>44595</v>
      </c>
      <c r="J18" s="20">
        <f t="shared" si="4"/>
        <v>44596</v>
      </c>
      <c r="K18" s="20">
        <f t="shared" si="4"/>
        <v>44597</v>
      </c>
      <c r="L18" s="20">
        <f t="shared" si="4"/>
        <v>44598</v>
      </c>
      <c r="M18" s="20">
        <f t="shared" si="4"/>
        <v>44599</v>
      </c>
      <c r="N18" s="20">
        <f t="shared" si="4"/>
        <v>44600</v>
      </c>
      <c r="O18" s="20">
        <f t="shared" si="4"/>
        <v>44601</v>
      </c>
      <c r="P18" s="20">
        <f t="shared" si="4"/>
        <v>44602</v>
      </c>
      <c r="Q18" s="20">
        <f t="shared" si="4"/>
        <v>44603</v>
      </c>
      <c r="R18" s="20">
        <f t="shared" si="4"/>
        <v>44604</v>
      </c>
      <c r="S18" s="20">
        <f t="shared" si="4"/>
        <v>44605</v>
      </c>
      <c r="T18" s="20">
        <f t="shared" si="4"/>
        <v>44606</v>
      </c>
      <c r="U18" s="20">
        <f t="shared" si="4"/>
        <v>44607</v>
      </c>
      <c r="V18" s="19"/>
      <c r="W18" s="63"/>
      <c r="X18" s="64"/>
    </row>
    <row r="19" spans="1:24" ht="25.5" customHeight="1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>
      <c r="A20" s="17"/>
      <c r="B20" s="73"/>
      <c r="C20" s="75"/>
      <c r="D20" s="77">
        <f>_xlfn.IFERROR(D18*F18,"")</f>
        <v>0</v>
      </c>
      <c r="E20" s="78"/>
      <c r="F20" s="79"/>
      <c r="G20" s="34">
        <f>U18+1</f>
        <v>44608</v>
      </c>
      <c r="H20" s="20">
        <f aca="true" t="shared" si="5" ref="H20:S20">G20+1</f>
        <v>44609</v>
      </c>
      <c r="I20" s="20">
        <f t="shared" si="5"/>
        <v>44610</v>
      </c>
      <c r="J20" s="20">
        <f t="shared" si="5"/>
        <v>44611</v>
      </c>
      <c r="K20" s="20">
        <f t="shared" si="5"/>
        <v>44612</v>
      </c>
      <c r="L20" s="20">
        <f t="shared" si="5"/>
        <v>44613</v>
      </c>
      <c r="M20" s="20">
        <f t="shared" si="5"/>
        <v>44614</v>
      </c>
      <c r="N20" s="20">
        <f t="shared" si="5"/>
        <v>44615</v>
      </c>
      <c r="O20" s="20">
        <f t="shared" si="5"/>
        <v>44616</v>
      </c>
      <c r="P20" s="20">
        <f t="shared" si="5"/>
        <v>44617</v>
      </c>
      <c r="Q20" s="20">
        <f t="shared" si="5"/>
        <v>44618</v>
      </c>
      <c r="R20" s="20">
        <f t="shared" si="5"/>
        <v>44619</v>
      </c>
      <c r="S20" s="20">
        <f t="shared" si="5"/>
        <v>44620</v>
      </c>
      <c r="T20" s="29">
        <f>DAY(S20+1)</f>
        <v>1</v>
      </c>
      <c r="U20" s="36">
        <f>DAY(S20+2)</f>
        <v>2</v>
      </c>
      <c r="V20" s="35">
        <f>DAY(S20+3)</f>
        <v>3</v>
      </c>
      <c r="W20" s="65"/>
      <c r="X20" s="66"/>
    </row>
    <row r="21" spans="1:24" ht="25.5" customHeight="1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>
      <c r="A22" s="83"/>
      <c r="B22" s="85"/>
      <c r="C22" s="87"/>
      <c r="D22" s="88"/>
      <c r="E22" s="90" t="s">
        <v>4</v>
      </c>
      <c r="F22" s="92">
        <f>ROUND(SUM(G23:U23,G25:V25),0)</f>
        <v>0</v>
      </c>
      <c r="G22" s="34">
        <f>IF($D$2&lt;&gt;"",DATE(YEAR($D$2),MONTH($D$2),1),"")</f>
        <v>44593</v>
      </c>
      <c r="H22" s="20">
        <f aca="true" t="shared" si="6" ref="H22:U22">G22+1</f>
        <v>44594</v>
      </c>
      <c r="I22" s="20">
        <f t="shared" si="6"/>
        <v>44595</v>
      </c>
      <c r="J22" s="20">
        <f t="shared" si="6"/>
        <v>44596</v>
      </c>
      <c r="K22" s="20">
        <f t="shared" si="6"/>
        <v>44597</v>
      </c>
      <c r="L22" s="20">
        <f t="shared" si="6"/>
        <v>44598</v>
      </c>
      <c r="M22" s="20">
        <f t="shared" si="6"/>
        <v>44599</v>
      </c>
      <c r="N22" s="20">
        <f t="shared" si="6"/>
        <v>44600</v>
      </c>
      <c r="O22" s="20">
        <f t="shared" si="6"/>
        <v>44601</v>
      </c>
      <c r="P22" s="20">
        <f t="shared" si="6"/>
        <v>44602</v>
      </c>
      <c r="Q22" s="20">
        <f t="shared" si="6"/>
        <v>44603</v>
      </c>
      <c r="R22" s="20">
        <f t="shared" si="6"/>
        <v>44604</v>
      </c>
      <c r="S22" s="20">
        <f t="shared" si="6"/>
        <v>44605</v>
      </c>
      <c r="T22" s="20">
        <f t="shared" si="6"/>
        <v>44606</v>
      </c>
      <c r="U22" s="20">
        <f t="shared" si="6"/>
        <v>44607</v>
      </c>
      <c r="V22" s="19"/>
      <c r="W22" s="63"/>
      <c r="X22" s="64"/>
    </row>
    <row r="23" spans="1:24" ht="25.5" customHeight="1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>
      <c r="A24" s="17"/>
      <c r="B24" s="73"/>
      <c r="C24" s="75"/>
      <c r="D24" s="77">
        <f>_xlfn.IFERROR(D22*F22,"")</f>
        <v>0</v>
      </c>
      <c r="E24" s="78"/>
      <c r="F24" s="79"/>
      <c r="G24" s="34">
        <f>U22+1</f>
        <v>44608</v>
      </c>
      <c r="H24" s="20">
        <f aca="true" t="shared" si="7" ref="H24:S24">G24+1</f>
        <v>44609</v>
      </c>
      <c r="I24" s="20">
        <f t="shared" si="7"/>
        <v>44610</v>
      </c>
      <c r="J24" s="20">
        <f t="shared" si="7"/>
        <v>44611</v>
      </c>
      <c r="K24" s="20">
        <f t="shared" si="7"/>
        <v>44612</v>
      </c>
      <c r="L24" s="20">
        <f t="shared" si="7"/>
        <v>44613</v>
      </c>
      <c r="M24" s="20">
        <f t="shared" si="7"/>
        <v>44614</v>
      </c>
      <c r="N24" s="20">
        <f t="shared" si="7"/>
        <v>44615</v>
      </c>
      <c r="O24" s="20">
        <f t="shared" si="7"/>
        <v>44616</v>
      </c>
      <c r="P24" s="20">
        <f t="shared" si="7"/>
        <v>44617</v>
      </c>
      <c r="Q24" s="20">
        <f t="shared" si="7"/>
        <v>44618</v>
      </c>
      <c r="R24" s="20">
        <f t="shared" si="7"/>
        <v>44619</v>
      </c>
      <c r="S24" s="20">
        <f t="shared" si="7"/>
        <v>44620</v>
      </c>
      <c r="T24" s="29">
        <f>DAY(S24+1)</f>
        <v>1</v>
      </c>
      <c r="U24" s="36">
        <f>DAY(S24+2)</f>
        <v>2</v>
      </c>
      <c r="V24" s="35">
        <f>DAY(S24+3)</f>
        <v>3</v>
      </c>
      <c r="W24" s="65"/>
      <c r="X24" s="66"/>
    </row>
    <row r="25" spans="1:24" ht="25.5" customHeight="1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>
      <c r="A26" s="83"/>
      <c r="B26" s="85"/>
      <c r="C26" s="87"/>
      <c r="D26" s="88"/>
      <c r="E26" s="90" t="s">
        <v>4</v>
      </c>
      <c r="F26" s="92">
        <f>ROUND(SUM(G27:U27,G29:V29),0)</f>
        <v>0</v>
      </c>
      <c r="G26" s="34">
        <f>IF($D$2&lt;&gt;"",DATE(YEAR($D$2),MONTH($D$2),1),"")</f>
        <v>44593</v>
      </c>
      <c r="H26" s="20">
        <f aca="true" t="shared" si="8" ref="H26:U26">G26+1</f>
        <v>44594</v>
      </c>
      <c r="I26" s="20">
        <f t="shared" si="8"/>
        <v>44595</v>
      </c>
      <c r="J26" s="20">
        <f t="shared" si="8"/>
        <v>44596</v>
      </c>
      <c r="K26" s="20">
        <f t="shared" si="8"/>
        <v>44597</v>
      </c>
      <c r="L26" s="20">
        <f t="shared" si="8"/>
        <v>44598</v>
      </c>
      <c r="M26" s="20">
        <f t="shared" si="8"/>
        <v>44599</v>
      </c>
      <c r="N26" s="20">
        <f t="shared" si="8"/>
        <v>44600</v>
      </c>
      <c r="O26" s="20">
        <f t="shared" si="8"/>
        <v>44601</v>
      </c>
      <c r="P26" s="20">
        <f t="shared" si="8"/>
        <v>44602</v>
      </c>
      <c r="Q26" s="20">
        <f t="shared" si="8"/>
        <v>44603</v>
      </c>
      <c r="R26" s="20">
        <f t="shared" si="8"/>
        <v>44604</v>
      </c>
      <c r="S26" s="20">
        <f t="shared" si="8"/>
        <v>44605</v>
      </c>
      <c r="T26" s="20">
        <f t="shared" si="8"/>
        <v>44606</v>
      </c>
      <c r="U26" s="20">
        <f t="shared" si="8"/>
        <v>44607</v>
      </c>
      <c r="V26" s="19"/>
      <c r="W26" s="63"/>
      <c r="X26" s="64"/>
    </row>
    <row r="27" spans="1:24" ht="25.5" customHeight="1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>
      <c r="A28" s="17"/>
      <c r="B28" s="73"/>
      <c r="C28" s="75"/>
      <c r="D28" s="77">
        <f>_xlfn.IFERROR(D26*F26,"")</f>
        <v>0</v>
      </c>
      <c r="E28" s="78"/>
      <c r="F28" s="79"/>
      <c r="G28" s="34">
        <f>U26+1</f>
        <v>44608</v>
      </c>
      <c r="H28" s="20">
        <f aca="true" t="shared" si="9" ref="H28:S28">G28+1</f>
        <v>44609</v>
      </c>
      <c r="I28" s="20">
        <f t="shared" si="9"/>
        <v>44610</v>
      </c>
      <c r="J28" s="20">
        <f t="shared" si="9"/>
        <v>44611</v>
      </c>
      <c r="K28" s="20">
        <f t="shared" si="9"/>
        <v>44612</v>
      </c>
      <c r="L28" s="20">
        <f t="shared" si="9"/>
        <v>44613</v>
      </c>
      <c r="M28" s="20">
        <f t="shared" si="9"/>
        <v>44614</v>
      </c>
      <c r="N28" s="20">
        <f t="shared" si="9"/>
        <v>44615</v>
      </c>
      <c r="O28" s="20">
        <f t="shared" si="9"/>
        <v>44616</v>
      </c>
      <c r="P28" s="20">
        <f t="shared" si="9"/>
        <v>44617</v>
      </c>
      <c r="Q28" s="20">
        <f t="shared" si="9"/>
        <v>44618</v>
      </c>
      <c r="R28" s="20">
        <f t="shared" si="9"/>
        <v>44619</v>
      </c>
      <c r="S28" s="20">
        <f t="shared" si="9"/>
        <v>44620</v>
      </c>
      <c r="T28" s="29">
        <f>DAY(S28+1)</f>
        <v>1</v>
      </c>
      <c r="U28" s="36">
        <f>DAY(S28+2)</f>
        <v>2</v>
      </c>
      <c r="V28" s="35">
        <f>DAY(S28+3)</f>
        <v>3</v>
      </c>
      <c r="W28" s="65"/>
      <c r="X28" s="66"/>
    </row>
    <row r="29" spans="1:24" ht="25.5" customHeight="1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sheetProtection/>
  <mergeCells count="59">
    <mergeCell ref="B2:C2"/>
    <mergeCell ref="D2:G2"/>
    <mergeCell ref="Q4:W4"/>
    <mergeCell ref="Q5:V5"/>
    <mergeCell ref="B7:B9"/>
    <mergeCell ref="D7:F7"/>
    <mergeCell ref="G7:V9"/>
    <mergeCell ref="W7:X9"/>
    <mergeCell ref="D9:F9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W14:X17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W18:X21"/>
    <mergeCell ref="B20:B21"/>
    <mergeCell ref="C20:C21"/>
    <mergeCell ref="D20:F21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W22:X25"/>
    <mergeCell ref="B24:B25"/>
    <mergeCell ref="C24:C25"/>
    <mergeCell ref="D24:F25"/>
    <mergeCell ref="F26:F27"/>
    <mergeCell ref="F22:F23"/>
  </mergeCells>
  <conditionalFormatting sqref="D12">
    <cfRule type="cellIs" priority="134" dxfId="1572" operator="equal">
      <formula>0</formula>
    </cfRule>
  </conditionalFormatting>
  <conditionalFormatting sqref="F10">
    <cfRule type="cellIs" priority="133" dxfId="1573" operator="equal" stopIfTrue="1">
      <formula>0</formula>
    </cfRule>
  </conditionalFormatting>
  <conditionalFormatting sqref="V12">
    <cfRule type="cellIs" priority="68" dxfId="1573" operator="notEqual">
      <formula>31</formula>
    </cfRule>
    <cfRule type="expression" priority="73" dxfId="1574">
      <formula>WEEKDAY(S12+3)=1</formula>
    </cfRule>
    <cfRule type="expression" priority="132" dxfId="1575">
      <formula>WEEKDAY(S12+3)=7</formula>
    </cfRule>
  </conditionalFormatting>
  <conditionalFormatting sqref="D16 D20 D24 D28">
    <cfRule type="cellIs" priority="131" dxfId="1572" operator="equal">
      <formula>0</formula>
    </cfRule>
  </conditionalFormatting>
  <conditionalFormatting sqref="F14 F18 F22 F26">
    <cfRule type="cellIs" priority="130" dxfId="1573" operator="equal" stopIfTrue="1">
      <formula>0</formula>
    </cfRule>
  </conditionalFormatting>
  <conditionalFormatting sqref="G10">
    <cfRule type="expression" priority="128" dxfId="1574">
      <formula>WEEKDAY(G10)=1</formula>
    </cfRule>
    <cfRule type="expression" priority="129" dxfId="1575">
      <formula>WEEKDAY(G10)=7</formula>
    </cfRule>
  </conditionalFormatting>
  <conditionalFormatting sqref="I10">
    <cfRule type="expression" priority="126" dxfId="1574">
      <formula>WEEKDAY(I10)=0</formula>
    </cfRule>
    <cfRule type="expression" priority="127" dxfId="1576">
      <formula>WEEKDAY(I10)=7</formula>
    </cfRule>
  </conditionalFormatting>
  <conditionalFormatting sqref="H10">
    <cfRule type="expression" priority="124" dxfId="1574">
      <formula>WEEKDAY(H10)=1</formula>
    </cfRule>
    <cfRule type="expression" priority="125" dxfId="1575">
      <formula>WEEKDAY(H10)=7</formula>
    </cfRule>
  </conditionalFormatting>
  <conditionalFormatting sqref="J10">
    <cfRule type="expression" priority="122" dxfId="1574">
      <formula>WEEKDAY(J10)=1</formula>
    </cfRule>
    <cfRule type="expression" priority="123" dxfId="1575">
      <formula>WEEKDAY(J10)=7</formula>
    </cfRule>
  </conditionalFormatting>
  <conditionalFormatting sqref="K10">
    <cfRule type="expression" priority="120" dxfId="1574">
      <formula>WEEKDAY(K10)=1</formula>
    </cfRule>
    <cfRule type="expression" priority="121" dxfId="1575">
      <formula>WEEKDAY(K10)=7</formula>
    </cfRule>
  </conditionalFormatting>
  <conditionalFormatting sqref="L10">
    <cfRule type="expression" priority="118" dxfId="1574">
      <formula>WEEKDAY(L10)=1</formula>
    </cfRule>
    <cfRule type="expression" priority="119" dxfId="1575">
      <formula>WEEKDAY(L10)=7</formula>
    </cfRule>
  </conditionalFormatting>
  <conditionalFormatting sqref="M10">
    <cfRule type="expression" priority="116" dxfId="1574">
      <formula>WEEKDAY(M10)=1</formula>
    </cfRule>
    <cfRule type="expression" priority="117" dxfId="1575">
      <formula>WEEKDAY(M10)=7</formula>
    </cfRule>
  </conditionalFormatting>
  <conditionalFormatting sqref="N10">
    <cfRule type="expression" priority="114" dxfId="1574">
      <formula>WEEKDAY(N10)=1</formula>
    </cfRule>
    <cfRule type="expression" priority="115" dxfId="1575">
      <formula>WEEKDAY(N10)=7</formula>
    </cfRule>
  </conditionalFormatting>
  <conditionalFormatting sqref="O10">
    <cfRule type="expression" priority="112" dxfId="1574">
      <formula>WEEKDAY(O10)=1</formula>
    </cfRule>
    <cfRule type="expression" priority="113" dxfId="1575">
      <formula>WEEKDAY(O10)=7</formula>
    </cfRule>
  </conditionalFormatting>
  <conditionalFormatting sqref="P10">
    <cfRule type="expression" priority="110" dxfId="1574">
      <formula>WEEKDAY(P10)=1</formula>
    </cfRule>
    <cfRule type="expression" priority="111" dxfId="1575">
      <formula>WEEKDAY(P10)=7</formula>
    </cfRule>
  </conditionalFormatting>
  <conditionalFormatting sqref="Q10">
    <cfRule type="expression" priority="108" dxfId="1574">
      <formula>WEEKDAY(Q10)=1</formula>
    </cfRule>
    <cfRule type="expression" priority="109" dxfId="1575">
      <formula>WEEKDAY(Q10)=7</formula>
    </cfRule>
  </conditionalFormatting>
  <conditionalFormatting sqref="R10">
    <cfRule type="expression" priority="106" dxfId="1574">
      <formula>WEEKDAY(R10)=1</formula>
    </cfRule>
    <cfRule type="expression" priority="107" dxfId="1575">
      <formula>WEEKDAY(R10)=7</formula>
    </cfRule>
  </conditionalFormatting>
  <conditionalFormatting sqref="S10">
    <cfRule type="expression" priority="104" dxfId="1574">
      <formula>WEEKDAY(S10)=1</formula>
    </cfRule>
    <cfRule type="expression" priority="105" dxfId="1575">
      <formula>WEEKDAY(S10)=7</formula>
    </cfRule>
  </conditionalFormatting>
  <conditionalFormatting sqref="T10">
    <cfRule type="expression" priority="102" dxfId="1574">
      <formula>WEEKDAY(T10)=1</formula>
    </cfRule>
    <cfRule type="expression" priority="103" dxfId="1575">
      <formula>WEEKDAY(T10)=7</formula>
    </cfRule>
  </conditionalFormatting>
  <conditionalFormatting sqref="U10">
    <cfRule type="expression" priority="100" dxfId="1574">
      <formula>WEEKDAY(U10)=1</formula>
    </cfRule>
    <cfRule type="expression" priority="101" dxfId="1575">
      <formula>WEEKDAY(U10)=7</formula>
    </cfRule>
  </conditionalFormatting>
  <conditionalFormatting sqref="G12">
    <cfRule type="expression" priority="98" dxfId="1574">
      <formula>WEEKDAY(G12)=1</formula>
    </cfRule>
    <cfRule type="expression" priority="99" dxfId="1575">
      <formula>WEEKDAY(G12)=7</formula>
    </cfRule>
  </conditionalFormatting>
  <conditionalFormatting sqref="H12">
    <cfRule type="expression" priority="96" dxfId="1574">
      <formula>WEEKDAY(H12)=1</formula>
    </cfRule>
    <cfRule type="expression" priority="97" dxfId="1575">
      <formula>WEEKDAY(H12)=7</formula>
    </cfRule>
  </conditionalFormatting>
  <conditionalFormatting sqref="I12">
    <cfRule type="expression" priority="94" dxfId="1574">
      <formula>WEEKDAY(I12)=1</formula>
    </cfRule>
    <cfRule type="expression" priority="95" dxfId="1575">
      <formula>WEEKDAY(I12)=7</formula>
    </cfRule>
  </conditionalFormatting>
  <conditionalFormatting sqref="J12">
    <cfRule type="expression" priority="92" dxfId="1574">
      <formula>WEEKDAY(J12)=1</formula>
    </cfRule>
    <cfRule type="expression" priority="93" dxfId="1575">
      <formula>WEEKDAY(J12)=7</formula>
    </cfRule>
  </conditionalFormatting>
  <conditionalFormatting sqref="K12">
    <cfRule type="expression" priority="90" dxfId="1574">
      <formula>WEEKDAY(K12)=1</formula>
    </cfRule>
    <cfRule type="expression" priority="91" dxfId="1575">
      <formula>WEEKDAY(K12)=7</formula>
    </cfRule>
  </conditionalFormatting>
  <conditionalFormatting sqref="L12">
    <cfRule type="expression" priority="88" dxfId="1574">
      <formula>WEEKDAY(L12)=1</formula>
    </cfRule>
    <cfRule type="expression" priority="89" dxfId="1575">
      <formula>WEEKDAY(L12)=7</formula>
    </cfRule>
  </conditionalFormatting>
  <conditionalFormatting sqref="M12">
    <cfRule type="expression" priority="86" dxfId="1574">
      <formula>WEEKDAY(M12)=1</formula>
    </cfRule>
    <cfRule type="expression" priority="87" dxfId="1575">
      <formula>WEEKDAY(M12)=7</formula>
    </cfRule>
  </conditionalFormatting>
  <conditionalFormatting sqref="N12">
    <cfRule type="expression" priority="84" dxfId="1574">
      <formula>WEEKDAY(N12)=1</formula>
    </cfRule>
    <cfRule type="expression" priority="85" dxfId="1575">
      <formula>WEEKDAY(N12)=7</formula>
    </cfRule>
  </conditionalFormatting>
  <conditionalFormatting sqref="O12">
    <cfRule type="expression" priority="82" dxfId="1574">
      <formula>WEEKDAY(O12)=1</formula>
    </cfRule>
    <cfRule type="expression" priority="83" dxfId="1575">
      <formula>WEEKDAY(O12)=7</formula>
    </cfRule>
  </conditionalFormatting>
  <conditionalFormatting sqref="P12">
    <cfRule type="expression" priority="80" dxfId="1574">
      <formula>WEEKDAY(P12)=1</formula>
    </cfRule>
    <cfRule type="expression" priority="81" dxfId="1575">
      <formula>WEEKDAY(P12)=7</formula>
    </cfRule>
  </conditionalFormatting>
  <conditionalFormatting sqref="Q12">
    <cfRule type="expression" priority="78" dxfId="1574">
      <formula>WEEKDAY(Q12)=1</formula>
    </cfRule>
    <cfRule type="expression" priority="79" dxfId="1575">
      <formula>WEEKDAY(Q12)=7</formula>
    </cfRule>
  </conditionalFormatting>
  <conditionalFormatting sqref="R12">
    <cfRule type="expression" priority="76" dxfId="1574">
      <formula>WEEKDAY(R12)=1</formula>
    </cfRule>
    <cfRule type="expression" priority="77" dxfId="1575">
      <formula>WEEKDAY(R12)=7</formula>
    </cfRule>
  </conditionalFormatting>
  <conditionalFormatting sqref="S12">
    <cfRule type="expression" priority="74" dxfId="1574">
      <formula>WEEKDAY(S12)=1</formula>
    </cfRule>
    <cfRule type="expression" priority="75" dxfId="1575">
      <formula>WEEKDAY(S12)=7</formula>
    </cfRule>
  </conditionalFormatting>
  <conditionalFormatting sqref="T12">
    <cfRule type="cellIs" priority="66" dxfId="1573" operator="notEqual">
      <formula>29</formula>
    </cfRule>
    <cfRule type="expression" priority="71" dxfId="1574">
      <formula>WEEKDAY(S12+1)=1</formula>
    </cfRule>
    <cfRule type="expression" priority="72" dxfId="1575">
      <formula>WEEKDAY(S12+1)=7</formula>
    </cfRule>
  </conditionalFormatting>
  <conditionalFormatting sqref="U12">
    <cfRule type="cellIs" priority="67" dxfId="1573" operator="notEqual">
      <formula>30</formula>
    </cfRule>
    <cfRule type="expression" priority="69" dxfId="1574">
      <formula>WEEKDAY(S12+2)=1</formula>
    </cfRule>
    <cfRule type="expression" priority="70" dxfId="1575">
      <formula>WEEKDAY(S12+2)=7</formula>
    </cfRule>
  </conditionalFormatting>
  <conditionalFormatting sqref="V16 V20 V24 V28">
    <cfRule type="cellIs" priority="3" dxfId="1573" operator="notEqual">
      <formula>31</formula>
    </cfRule>
    <cfRule type="expression" priority="8" dxfId="1574">
      <formula>WEEKDAY(S16+3)=1</formula>
    </cfRule>
    <cfRule type="expression" priority="65" dxfId="1575">
      <formula>WEEKDAY(S16+3)=7</formula>
    </cfRule>
  </conditionalFormatting>
  <conditionalFormatting sqref="G14 G18 G22 G26">
    <cfRule type="expression" priority="63" dxfId="1574">
      <formula>WEEKDAY(G14)=1</formula>
    </cfRule>
    <cfRule type="expression" priority="64" dxfId="1575">
      <formula>WEEKDAY(G14)=7</formula>
    </cfRule>
  </conditionalFormatting>
  <conditionalFormatting sqref="I14 I18 I22 I26">
    <cfRule type="expression" priority="61" dxfId="1574">
      <formula>WEEKDAY(I14)=0</formula>
    </cfRule>
    <cfRule type="expression" priority="62" dxfId="1576">
      <formula>WEEKDAY(I14)=7</formula>
    </cfRule>
  </conditionalFormatting>
  <conditionalFormatting sqref="H14 H18 H22 H26">
    <cfRule type="expression" priority="59" dxfId="1574">
      <formula>WEEKDAY(H14)=1</formula>
    </cfRule>
    <cfRule type="expression" priority="60" dxfId="1575">
      <formula>WEEKDAY(H14)=7</formula>
    </cfRule>
  </conditionalFormatting>
  <conditionalFormatting sqref="J14 J18 J22 J26">
    <cfRule type="expression" priority="57" dxfId="1574">
      <formula>WEEKDAY(J14)=1</formula>
    </cfRule>
    <cfRule type="expression" priority="58" dxfId="1575">
      <formula>WEEKDAY(J14)=7</formula>
    </cfRule>
  </conditionalFormatting>
  <conditionalFormatting sqref="K14 K18 K22 K26">
    <cfRule type="expression" priority="55" dxfId="1574">
      <formula>WEEKDAY(K14)=1</formula>
    </cfRule>
    <cfRule type="expression" priority="56" dxfId="1575">
      <formula>WEEKDAY(K14)=7</formula>
    </cfRule>
  </conditionalFormatting>
  <conditionalFormatting sqref="L14 L18 L22 L26">
    <cfRule type="expression" priority="53" dxfId="1574">
      <formula>WEEKDAY(L14)=1</formula>
    </cfRule>
    <cfRule type="expression" priority="54" dxfId="1575">
      <formula>WEEKDAY(L14)=7</formula>
    </cfRule>
  </conditionalFormatting>
  <conditionalFormatting sqref="M14 M18 M22 M26">
    <cfRule type="expression" priority="51" dxfId="1574">
      <formula>WEEKDAY(M14)=1</formula>
    </cfRule>
    <cfRule type="expression" priority="52" dxfId="1575">
      <formula>WEEKDAY(M14)=7</formula>
    </cfRule>
  </conditionalFormatting>
  <conditionalFormatting sqref="N14 N18 N22 N26">
    <cfRule type="expression" priority="49" dxfId="1574">
      <formula>WEEKDAY(N14)=1</formula>
    </cfRule>
    <cfRule type="expression" priority="50" dxfId="1575">
      <formula>WEEKDAY(N14)=7</formula>
    </cfRule>
  </conditionalFormatting>
  <conditionalFormatting sqref="O14 O18 O22 O26">
    <cfRule type="expression" priority="47" dxfId="1574">
      <formula>WEEKDAY(O14)=1</formula>
    </cfRule>
    <cfRule type="expression" priority="48" dxfId="1575">
      <formula>WEEKDAY(O14)=7</formula>
    </cfRule>
  </conditionalFormatting>
  <conditionalFormatting sqref="P14 P18 P22 P26">
    <cfRule type="expression" priority="45" dxfId="1574">
      <formula>WEEKDAY(P14)=1</formula>
    </cfRule>
    <cfRule type="expression" priority="46" dxfId="1575">
      <formula>WEEKDAY(P14)=7</formula>
    </cfRule>
  </conditionalFormatting>
  <conditionalFormatting sqref="Q14 Q18 Q22 Q26">
    <cfRule type="expression" priority="43" dxfId="1574">
      <formula>WEEKDAY(Q14)=1</formula>
    </cfRule>
    <cfRule type="expression" priority="44" dxfId="1575">
      <formula>WEEKDAY(Q14)=7</formula>
    </cfRule>
  </conditionalFormatting>
  <conditionalFormatting sqref="R14 R18 R22 R26">
    <cfRule type="expression" priority="41" dxfId="1574">
      <formula>WEEKDAY(R14)=1</formula>
    </cfRule>
    <cfRule type="expression" priority="42" dxfId="1575">
      <formula>WEEKDAY(R14)=7</formula>
    </cfRule>
  </conditionalFormatting>
  <conditionalFormatting sqref="S14 S18 S22 S26">
    <cfRule type="expression" priority="39" dxfId="1574">
      <formula>WEEKDAY(S14)=1</formula>
    </cfRule>
    <cfRule type="expression" priority="40" dxfId="1575">
      <formula>WEEKDAY(S14)=7</formula>
    </cfRule>
  </conditionalFormatting>
  <conditionalFormatting sqref="T14 T18 T22 T26">
    <cfRule type="expression" priority="37" dxfId="1574">
      <formula>WEEKDAY(T14)=1</formula>
    </cfRule>
    <cfRule type="expression" priority="38" dxfId="1575">
      <formula>WEEKDAY(T14)=7</formula>
    </cfRule>
  </conditionalFormatting>
  <conditionalFormatting sqref="U14 U18 U22 U26">
    <cfRule type="expression" priority="35" dxfId="1574">
      <formula>WEEKDAY(U14)=1</formula>
    </cfRule>
    <cfRule type="expression" priority="36" dxfId="1575">
      <formula>WEEKDAY(U14)=7</formula>
    </cfRule>
  </conditionalFormatting>
  <conditionalFormatting sqref="G16 G20 G24 G28">
    <cfRule type="expression" priority="33" dxfId="1574">
      <formula>WEEKDAY(G16)=1</formula>
    </cfRule>
    <cfRule type="expression" priority="34" dxfId="1575">
      <formula>WEEKDAY(G16)=7</formula>
    </cfRule>
  </conditionalFormatting>
  <conditionalFormatting sqref="H16 H20 H24 H28">
    <cfRule type="expression" priority="31" dxfId="1574">
      <formula>WEEKDAY(H16)=1</formula>
    </cfRule>
    <cfRule type="expression" priority="32" dxfId="1575">
      <formula>WEEKDAY(H16)=7</formula>
    </cfRule>
  </conditionalFormatting>
  <conditionalFormatting sqref="I16 I20 I24 I28">
    <cfRule type="expression" priority="29" dxfId="1574">
      <formula>WEEKDAY(I16)=1</formula>
    </cfRule>
    <cfRule type="expression" priority="30" dxfId="1575">
      <formula>WEEKDAY(I16)=7</formula>
    </cfRule>
  </conditionalFormatting>
  <conditionalFormatting sqref="J16 J20 J24 J28">
    <cfRule type="expression" priority="27" dxfId="1574">
      <formula>WEEKDAY(J16)=1</formula>
    </cfRule>
    <cfRule type="expression" priority="28" dxfId="1575">
      <formula>WEEKDAY(J16)=7</formula>
    </cfRule>
  </conditionalFormatting>
  <conditionalFormatting sqref="K16 K20 K24 K28">
    <cfRule type="expression" priority="25" dxfId="1574">
      <formula>WEEKDAY(K16)=1</formula>
    </cfRule>
    <cfRule type="expression" priority="26" dxfId="1575">
      <formula>WEEKDAY(K16)=7</formula>
    </cfRule>
  </conditionalFormatting>
  <conditionalFormatting sqref="L16 L20 L24 L28">
    <cfRule type="expression" priority="23" dxfId="1574">
      <formula>WEEKDAY(L16)=1</formula>
    </cfRule>
    <cfRule type="expression" priority="24" dxfId="1575">
      <formula>WEEKDAY(L16)=7</formula>
    </cfRule>
  </conditionalFormatting>
  <conditionalFormatting sqref="M16 M20 M24 M28">
    <cfRule type="expression" priority="21" dxfId="1574">
      <formula>WEEKDAY(M16)=1</formula>
    </cfRule>
    <cfRule type="expression" priority="22" dxfId="1575">
      <formula>WEEKDAY(M16)=7</formula>
    </cfRule>
  </conditionalFormatting>
  <conditionalFormatting sqref="N16 N20 N24 N28">
    <cfRule type="expression" priority="19" dxfId="1574">
      <formula>WEEKDAY(N16)=1</formula>
    </cfRule>
    <cfRule type="expression" priority="20" dxfId="1575">
      <formula>WEEKDAY(N16)=7</formula>
    </cfRule>
  </conditionalFormatting>
  <conditionalFormatting sqref="O16 O20 O24 O28">
    <cfRule type="expression" priority="17" dxfId="1574">
      <formula>WEEKDAY(O16)=1</formula>
    </cfRule>
    <cfRule type="expression" priority="18" dxfId="1575">
      <formula>WEEKDAY(O16)=7</formula>
    </cfRule>
  </conditionalFormatting>
  <conditionalFormatting sqref="P16 P20 P24 P28">
    <cfRule type="expression" priority="15" dxfId="1574">
      <formula>WEEKDAY(P16)=1</formula>
    </cfRule>
    <cfRule type="expression" priority="16" dxfId="1575">
      <formula>WEEKDAY(P16)=7</formula>
    </cfRule>
  </conditionalFormatting>
  <conditionalFormatting sqref="Q16 Q20 Q24 Q28">
    <cfRule type="expression" priority="13" dxfId="1574">
      <formula>WEEKDAY(Q16)=1</formula>
    </cfRule>
    <cfRule type="expression" priority="14" dxfId="1575">
      <formula>WEEKDAY(Q16)=7</formula>
    </cfRule>
  </conditionalFormatting>
  <conditionalFormatting sqref="R16 R20 R24 R28">
    <cfRule type="expression" priority="11" dxfId="1574">
      <formula>WEEKDAY(R16)=1</formula>
    </cfRule>
    <cfRule type="expression" priority="12" dxfId="1575">
      <formula>WEEKDAY(R16)=7</formula>
    </cfRule>
  </conditionalFormatting>
  <conditionalFormatting sqref="S16 S20 S24 S28">
    <cfRule type="expression" priority="9" dxfId="1574">
      <formula>WEEKDAY(S16)=1</formula>
    </cfRule>
    <cfRule type="expression" priority="10" dxfId="1575">
      <formula>WEEKDAY(S16)=7</formula>
    </cfRule>
  </conditionalFormatting>
  <conditionalFormatting sqref="T16 T20 T24 T28">
    <cfRule type="cellIs" priority="1" dxfId="1573" operator="notEqual">
      <formula>29</formula>
    </cfRule>
    <cfRule type="expression" priority="6" dxfId="1574">
      <formula>WEEKDAY(S16+1)=1</formula>
    </cfRule>
    <cfRule type="expression" priority="7" dxfId="1575">
      <formula>WEEKDAY(S16+1)=7</formula>
    </cfRule>
  </conditionalFormatting>
  <conditionalFormatting sqref="U16 U20 U24 U28">
    <cfRule type="cellIs" priority="2" dxfId="1573" operator="notEqual">
      <formula>30</formula>
    </cfRule>
    <cfRule type="expression" priority="4" dxfId="1574">
      <formula>WEEKDAY(S16+2)=1</formula>
    </cfRule>
    <cfRule type="expression" priority="5" dxfId="1575">
      <formula>WEEKDAY(S16+2)=7</formula>
    </cfRule>
  </conditionalFormatting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0"/>
  <sheetViews>
    <sheetView zoomScalePageLayoutView="0" workbookViewId="0" topLeftCell="A1">
      <selection activeCell="D3" sqref="D3:G3"/>
    </sheetView>
  </sheetViews>
  <sheetFormatPr defaultColWidth="9.140625" defaultRowHeight="15"/>
  <cols>
    <col min="1" max="1" width="1.28515625" style="1" customWidth="1"/>
    <col min="2" max="2" width="17.57421875" style="1" customWidth="1"/>
    <col min="3" max="3" width="1.28515625" style="1" customWidth="1"/>
    <col min="4" max="4" width="7.7109375" style="1" customWidth="1"/>
    <col min="5" max="5" width="2.421875" style="13" customWidth="1"/>
    <col min="6" max="6" width="6.28125" style="1" customWidth="1"/>
    <col min="7" max="22" width="5.57421875" style="1" customWidth="1"/>
    <col min="23" max="23" width="7.28125" style="1" customWidth="1"/>
    <col min="24" max="24" width="5.140625" style="1" customWidth="1"/>
    <col min="25" max="198" width="9.00390625" style="1" customWidth="1"/>
    <col min="199" max="199" width="1.28515625" style="1" customWidth="1"/>
    <col min="200" max="202" width="2.140625" style="1" customWidth="1"/>
    <col min="203" max="203" width="2.421875" style="1" customWidth="1"/>
    <col min="204" max="206" width="2.140625" style="1" customWidth="1"/>
    <col min="207" max="207" width="1.28515625" style="1" customWidth="1"/>
    <col min="208" max="213" width="3.140625" style="1" customWidth="1"/>
    <col min="214" max="225" width="1.28515625" style="1" customWidth="1"/>
    <col min="226" max="229" width="1.8515625" style="1" customWidth="1"/>
    <col min="230" max="16384" width="1.57421875" style="1" customWidth="1"/>
  </cols>
  <sheetData>
    <row r="1" spans="1:5" ht="17.25" customHeight="1">
      <c r="A1" s="134" t="s">
        <v>28</v>
      </c>
      <c r="B1" s="134"/>
      <c r="C1" s="134"/>
      <c r="D1" s="134"/>
      <c r="E1" s="134"/>
    </row>
    <row r="2" spans="2:24" ht="24">
      <c r="B2" s="57"/>
      <c r="C2" s="25"/>
      <c r="D2" s="25"/>
      <c r="E2" s="25"/>
      <c r="F2" s="25"/>
      <c r="G2" s="25"/>
      <c r="H2" s="25"/>
      <c r="I2" s="25"/>
      <c r="J2" s="25" t="s">
        <v>9</v>
      </c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2:24" ht="22.5" customHeight="1">
      <c r="B3" s="129" t="str">
        <f>'5月'!B2</f>
        <v>校区</v>
      </c>
      <c r="C3" s="129"/>
      <c r="D3" s="135" t="s">
        <v>27</v>
      </c>
      <c r="E3" s="135"/>
      <c r="F3" s="135"/>
      <c r="G3" s="135"/>
      <c r="H3" s="27"/>
      <c r="I3" s="25"/>
      <c r="J3" s="25"/>
      <c r="K3" s="25"/>
      <c r="L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</row>
    <row r="4" spans="1:24" ht="12.75" customHeight="1">
      <c r="A4" s="2"/>
      <c r="C4" s="26"/>
      <c r="D4" s="26"/>
      <c r="E4" s="26"/>
      <c r="F4" s="2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8.75" customHeight="1">
      <c r="A5" s="2"/>
      <c r="B5" s="16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1" t="s">
        <v>25</v>
      </c>
      <c r="R5" s="121"/>
      <c r="S5" s="121"/>
      <c r="T5" s="121"/>
      <c r="U5" s="121"/>
      <c r="V5" s="121"/>
      <c r="W5" s="121"/>
      <c r="X5" s="60"/>
    </row>
    <row r="6" spans="1:24" ht="20.25" customHeight="1">
      <c r="A6" s="2"/>
      <c r="B6" s="2"/>
      <c r="C6" s="14"/>
      <c r="D6" s="15"/>
      <c r="E6" s="15"/>
      <c r="F6" s="15"/>
      <c r="G6" s="2"/>
      <c r="H6" s="2"/>
      <c r="I6" s="2"/>
      <c r="J6" s="2"/>
      <c r="K6" s="2"/>
      <c r="L6" s="2"/>
      <c r="M6" s="2"/>
      <c r="N6" s="2"/>
      <c r="O6" s="2"/>
      <c r="Q6" s="122" t="s">
        <v>24</v>
      </c>
      <c r="R6" s="122"/>
      <c r="S6" s="122"/>
      <c r="T6" s="122"/>
      <c r="U6" s="122"/>
      <c r="V6" s="122"/>
      <c r="W6" s="58" t="s">
        <v>11</v>
      </c>
      <c r="X6" s="28"/>
    </row>
    <row r="7" spans="1:24" ht="13.5">
      <c r="A7" s="2"/>
      <c r="B7" s="2"/>
      <c r="C7" s="2"/>
      <c r="D7" s="2"/>
      <c r="E7" s="1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5.75" customHeight="1">
      <c r="A8" s="3"/>
      <c r="B8" s="105" t="s">
        <v>0</v>
      </c>
      <c r="C8" s="8"/>
      <c r="D8" s="108" t="s">
        <v>1</v>
      </c>
      <c r="E8" s="109"/>
      <c r="F8" s="109"/>
      <c r="G8" s="110" t="s">
        <v>2</v>
      </c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2"/>
      <c r="W8" s="94" t="s">
        <v>8</v>
      </c>
      <c r="X8" s="95"/>
    </row>
    <row r="9" spans="1:24" ht="15.75" customHeight="1">
      <c r="A9" s="9"/>
      <c r="B9" s="106"/>
      <c r="C9" s="10"/>
      <c r="D9" s="7" t="s">
        <v>3</v>
      </c>
      <c r="E9" s="11" t="s">
        <v>4</v>
      </c>
      <c r="F9" s="11" t="s">
        <v>6</v>
      </c>
      <c r="G9" s="113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5"/>
      <c r="W9" s="96"/>
      <c r="X9" s="97"/>
    </row>
    <row r="10" spans="1:24" ht="15.75" customHeight="1">
      <c r="A10" s="5"/>
      <c r="B10" s="107"/>
      <c r="C10" s="6"/>
      <c r="D10" s="100" t="s">
        <v>5</v>
      </c>
      <c r="E10" s="101"/>
      <c r="F10" s="101"/>
      <c r="G10" s="116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8"/>
      <c r="W10" s="98"/>
      <c r="X10" s="99"/>
    </row>
    <row r="11" spans="1:24" ht="14.25" customHeight="1">
      <c r="A11" s="83"/>
      <c r="B11" s="85"/>
      <c r="C11" s="87"/>
      <c r="D11" s="88"/>
      <c r="E11" s="90" t="s">
        <v>4</v>
      </c>
      <c r="F11" s="92">
        <f>ROUND(SUM(G12:U12,G14:V14),0)</f>
        <v>0</v>
      </c>
      <c r="G11" s="34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9"/>
      <c r="W11" s="67"/>
      <c r="X11" s="68"/>
    </row>
    <row r="12" spans="1:24" ht="25.5" customHeight="1">
      <c r="A12" s="84"/>
      <c r="B12" s="86"/>
      <c r="C12" s="75"/>
      <c r="D12" s="89"/>
      <c r="E12" s="91"/>
      <c r="F12" s="93"/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2"/>
      <c r="U12" s="32"/>
      <c r="V12" s="37"/>
      <c r="W12" s="69"/>
      <c r="X12" s="70"/>
    </row>
    <row r="13" spans="1:24" ht="14.25" customHeight="1">
      <c r="A13" s="17"/>
      <c r="B13" s="73"/>
      <c r="C13" s="75"/>
      <c r="D13" s="77">
        <f>_xlfn.IFERROR(D11*F11,"")</f>
        <v>0</v>
      </c>
      <c r="E13" s="78"/>
      <c r="F13" s="79"/>
      <c r="G13" s="34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9"/>
      <c r="U13" s="36"/>
      <c r="V13" s="35"/>
      <c r="W13" s="69"/>
      <c r="X13" s="70"/>
    </row>
    <row r="14" spans="1:24" ht="25.5" customHeight="1">
      <c r="A14" s="18"/>
      <c r="B14" s="74"/>
      <c r="C14" s="76"/>
      <c r="D14" s="80"/>
      <c r="E14" s="81"/>
      <c r="F14" s="82"/>
      <c r="G14" s="21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3"/>
      <c r="V14" s="24"/>
      <c r="W14" s="71"/>
      <c r="X14" s="72"/>
    </row>
    <row r="15" spans="1:24" ht="14.25" customHeight="1">
      <c r="A15" s="83"/>
      <c r="B15" s="85"/>
      <c r="C15" s="87"/>
      <c r="D15" s="88"/>
      <c r="E15" s="90" t="s">
        <v>4</v>
      </c>
      <c r="F15" s="92">
        <f>ROUND(SUM(G16:U16,G18:V18),0)</f>
        <v>0</v>
      </c>
      <c r="G15" s="34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19"/>
      <c r="W15" s="63"/>
      <c r="X15" s="64"/>
    </row>
    <row r="16" spans="1:24" ht="25.5" customHeight="1">
      <c r="A16" s="84"/>
      <c r="B16" s="86"/>
      <c r="C16" s="75"/>
      <c r="D16" s="89"/>
      <c r="E16" s="91"/>
      <c r="F16" s="93"/>
      <c r="G16" s="3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2"/>
      <c r="U16" s="32"/>
      <c r="V16" s="33"/>
      <c r="W16" s="65"/>
      <c r="X16" s="66"/>
    </row>
    <row r="17" spans="1:24" ht="14.25" customHeight="1">
      <c r="A17" s="17"/>
      <c r="B17" s="73"/>
      <c r="C17" s="75"/>
      <c r="D17" s="77">
        <f>_xlfn.IFERROR(D15*F15,"")</f>
        <v>0</v>
      </c>
      <c r="E17" s="78"/>
      <c r="F17" s="79"/>
      <c r="G17" s="34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9"/>
      <c r="U17" s="36"/>
      <c r="V17" s="35"/>
      <c r="W17" s="65"/>
      <c r="X17" s="66"/>
    </row>
    <row r="18" spans="1:24" ht="25.5" customHeight="1">
      <c r="A18" s="18"/>
      <c r="B18" s="74"/>
      <c r="C18" s="76"/>
      <c r="D18" s="80"/>
      <c r="E18" s="81"/>
      <c r="F18" s="82"/>
      <c r="G18" s="21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3"/>
      <c r="U18" s="23"/>
      <c r="V18" s="24"/>
      <c r="W18" s="123"/>
      <c r="X18" s="124"/>
    </row>
    <row r="19" spans="1:24" ht="14.25" customHeight="1">
      <c r="A19" s="83"/>
      <c r="B19" s="85"/>
      <c r="C19" s="87"/>
      <c r="D19" s="88"/>
      <c r="E19" s="90" t="s">
        <v>4</v>
      </c>
      <c r="F19" s="92">
        <f>ROUND(SUM(G20:U20,G22:V22),0)</f>
        <v>0</v>
      </c>
      <c r="G19" s="34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19"/>
      <c r="W19" s="63"/>
      <c r="X19" s="64"/>
    </row>
    <row r="20" spans="1:24" ht="25.5" customHeight="1">
      <c r="A20" s="84"/>
      <c r="B20" s="86"/>
      <c r="C20" s="75"/>
      <c r="D20" s="89"/>
      <c r="E20" s="91"/>
      <c r="F20" s="93"/>
      <c r="G20" s="3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32"/>
      <c r="V20" s="33"/>
      <c r="W20" s="65"/>
      <c r="X20" s="66"/>
    </row>
    <row r="21" spans="1:24" ht="14.25" customHeight="1">
      <c r="A21" s="17"/>
      <c r="B21" s="73"/>
      <c r="C21" s="75"/>
      <c r="D21" s="77">
        <f>_xlfn.IFERROR(D19*F19,"")</f>
        <v>0</v>
      </c>
      <c r="E21" s="78"/>
      <c r="F21" s="79"/>
      <c r="G21" s="34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9"/>
      <c r="U21" s="36"/>
      <c r="V21" s="35"/>
      <c r="W21" s="65"/>
      <c r="X21" s="66"/>
    </row>
    <row r="22" spans="1:24" ht="25.5" customHeight="1">
      <c r="A22" s="18"/>
      <c r="B22" s="74"/>
      <c r="C22" s="76"/>
      <c r="D22" s="80"/>
      <c r="E22" s="81"/>
      <c r="F22" s="82"/>
      <c r="G22" s="21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3"/>
      <c r="U22" s="23"/>
      <c r="V22" s="24"/>
      <c r="W22" s="123"/>
      <c r="X22" s="124"/>
    </row>
    <row r="23" spans="1:24" ht="14.25" customHeight="1">
      <c r="A23" s="83"/>
      <c r="B23" s="85"/>
      <c r="C23" s="87"/>
      <c r="D23" s="88"/>
      <c r="E23" s="90" t="s">
        <v>4</v>
      </c>
      <c r="F23" s="92">
        <f>ROUND(SUM(G24:U24,G26:V26),0)</f>
        <v>0</v>
      </c>
      <c r="G23" s="34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19"/>
      <c r="W23" s="63"/>
      <c r="X23" s="64"/>
    </row>
    <row r="24" spans="1:24" ht="25.5" customHeight="1">
      <c r="A24" s="84"/>
      <c r="B24" s="86"/>
      <c r="C24" s="75"/>
      <c r="D24" s="89"/>
      <c r="E24" s="91"/>
      <c r="F24" s="93"/>
      <c r="G24" s="3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  <c r="U24" s="32"/>
      <c r="V24" s="33"/>
      <c r="W24" s="65"/>
      <c r="X24" s="66"/>
    </row>
    <row r="25" spans="1:24" ht="14.25" customHeight="1">
      <c r="A25" s="17"/>
      <c r="B25" s="73"/>
      <c r="C25" s="75"/>
      <c r="D25" s="77">
        <f>_xlfn.IFERROR(D23*F23,"")</f>
        <v>0</v>
      </c>
      <c r="E25" s="78"/>
      <c r="F25" s="79"/>
      <c r="G25" s="34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9"/>
      <c r="U25" s="36"/>
      <c r="V25" s="35"/>
      <c r="W25" s="65"/>
      <c r="X25" s="66"/>
    </row>
    <row r="26" spans="1:24" ht="25.5" customHeight="1">
      <c r="A26" s="18"/>
      <c r="B26" s="74"/>
      <c r="C26" s="76"/>
      <c r="D26" s="80"/>
      <c r="E26" s="81"/>
      <c r="F26" s="82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3"/>
      <c r="U26" s="23"/>
      <c r="V26" s="24"/>
      <c r="W26" s="123"/>
      <c r="X26" s="124"/>
    </row>
    <row r="27" spans="1:24" ht="14.25" customHeight="1">
      <c r="A27" s="83"/>
      <c r="B27" s="85"/>
      <c r="C27" s="87"/>
      <c r="D27" s="88"/>
      <c r="E27" s="90" t="s">
        <v>4</v>
      </c>
      <c r="F27" s="92">
        <f>ROUND(SUM(G28:U28,G30:V30),0)</f>
        <v>0</v>
      </c>
      <c r="G27" s="34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19"/>
      <c r="W27" s="63"/>
      <c r="X27" s="64"/>
    </row>
    <row r="28" spans="1:24" ht="25.5" customHeight="1">
      <c r="A28" s="84"/>
      <c r="B28" s="86"/>
      <c r="C28" s="75"/>
      <c r="D28" s="89"/>
      <c r="E28" s="91"/>
      <c r="F28" s="93"/>
      <c r="G28" s="3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32"/>
      <c r="V28" s="33"/>
      <c r="W28" s="65"/>
      <c r="X28" s="66"/>
    </row>
    <row r="29" spans="1:24" ht="14.25" customHeight="1">
      <c r="A29" s="17"/>
      <c r="B29" s="73"/>
      <c r="C29" s="75"/>
      <c r="D29" s="77">
        <f>_xlfn.IFERROR(D27*F27,"")</f>
        <v>0</v>
      </c>
      <c r="E29" s="78"/>
      <c r="F29" s="79"/>
      <c r="G29" s="34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9"/>
      <c r="U29" s="36"/>
      <c r="V29" s="35"/>
      <c r="W29" s="65"/>
      <c r="X29" s="66"/>
    </row>
    <row r="30" spans="1:24" ht="25.5" customHeight="1">
      <c r="A30" s="18"/>
      <c r="B30" s="74"/>
      <c r="C30" s="76"/>
      <c r="D30" s="80"/>
      <c r="E30" s="81"/>
      <c r="F30" s="82"/>
      <c r="G30" s="21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3"/>
      <c r="U30" s="23"/>
      <c r="V30" s="24"/>
      <c r="W30" s="123"/>
      <c r="X30" s="124"/>
    </row>
  </sheetData>
  <sheetProtection/>
  <mergeCells count="60">
    <mergeCell ref="W27:X30"/>
    <mergeCell ref="B29:B30"/>
    <mergeCell ref="C29:C30"/>
    <mergeCell ref="D29:F30"/>
    <mergeCell ref="W23:X26"/>
    <mergeCell ref="B25:B26"/>
    <mergeCell ref="C25:C26"/>
    <mergeCell ref="D25:F26"/>
    <mergeCell ref="F27:F28"/>
    <mergeCell ref="F23:F24"/>
    <mergeCell ref="A27:A28"/>
    <mergeCell ref="B27:B28"/>
    <mergeCell ref="C27:C28"/>
    <mergeCell ref="D27:D28"/>
    <mergeCell ref="E27:E28"/>
    <mergeCell ref="A23:A24"/>
    <mergeCell ref="B23:B24"/>
    <mergeCell ref="C23:C24"/>
    <mergeCell ref="D23:D24"/>
    <mergeCell ref="E23:E24"/>
    <mergeCell ref="W15:X18"/>
    <mergeCell ref="B17:B18"/>
    <mergeCell ref="C17:C18"/>
    <mergeCell ref="D17:F18"/>
    <mergeCell ref="A19:A20"/>
    <mergeCell ref="B19:B20"/>
    <mergeCell ref="C19:C20"/>
    <mergeCell ref="D19:D20"/>
    <mergeCell ref="E19:E20"/>
    <mergeCell ref="F19:F20"/>
    <mergeCell ref="W19:X22"/>
    <mergeCell ref="B21:B22"/>
    <mergeCell ref="C21:C22"/>
    <mergeCell ref="D21:F22"/>
    <mergeCell ref="W11:X14"/>
    <mergeCell ref="B13:B14"/>
    <mergeCell ref="C13:C14"/>
    <mergeCell ref="D13:F14"/>
    <mergeCell ref="A15:A16"/>
    <mergeCell ref="B15:B16"/>
    <mergeCell ref="C15:C16"/>
    <mergeCell ref="D15:D16"/>
    <mergeCell ref="E15:E16"/>
    <mergeCell ref="F15:F16"/>
    <mergeCell ref="A11:A12"/>
    <mergeCell ref="B11:B12"/>
    <mergeCell ref="C11:C12"/>
    <mergeCell ref="D11:D12"/>
    <mergeCell ref="E11:E12"/>
    <mergeCell ref="F11:F12"/>
    <mergeCell ref="B8:B10"/>
    <mergeCell ref="D8:F8"/>
    <mergeCell ref="G8:V10"/>
    <mergeCell ref="W8:X10"/>
    <mergeCell ref="D10:F10"/>
    <mergeCell ref="A1:E1"/>
    <mergeCell ref="B3:C3"/>
    <mergeCell ref="D3:G3"/>
    <mergeCell ref="Q5:W5"/>
    <mergeCell ref="Q6:V6"/>
  </mergeCells>
  <conditionalFormatting sqref="D13">
    <cfRule type="cellIs" priority="134" dxfId="1572" operator="equal">
      <formula>0</formula>
    </cfRule>
  </conditionalFormatting>
  <conditionalFormatting sqref="F11">
    <cfRule type="cellIs" priority="133" dxfId="1573" operator="equal" stopIfTrue="1">
      <formula>0</formula>
    </cfRule>
  </conditionalFormatting>
  <conditionalFormatting sqref="V13">
    <cfRule type="cellIs" priority="68" dxfId="1573" operator="notEqual">
      <formula>31</formula>
    </cfRule>
    <cfRule type="expression" priority="73" dxfId="1574">
      <formula>WEEKDAY(S13+3)=1</formula>
    </cfRule>
    <cfRule type="expression" priority="132" dxfId="1575">
      <formula>WEEKDAY(S13+3)=7</formula>
    </cfRule>
  </conditionalFormatting>
  <conditionalFormatting sqref="D17 D21 D25 D29">
    <cfRule type="cellIs" priority="131" dxfId="1572" operator="equal">
      <formula>0</formula>
    </cfRule>
  </conditionalFormatting>
  <conditionalFormatting sqref="F15 F19 F23 F27">
    <cfRule type="cellIs" priority="130" dxfId="1573" operator="equal" stopIfTrue="1">
      <formula>0</formula>
    </cfRule>
  </conditionalFormatting>
  <conditionalFormatting sqref="G11">
    <cfRule type="expression" priority="128" dxfId="1574">
      <formula>WEEKDAY(G11)=1</formula>
    </cfRule>
    <cfRule type="expression" priority="129" dxfId="1575">
      <formula>WEEKDAY(G11)=7</formula>
    </cfRule>
  </conditionalFormatting>
  <conditionalFormatting sqref="I11">
    <cfRule type="expression" priority="126" dxfId="1574">
      <formula>WEEKDAY(I11)=0</formula>
    </cfRule>
    <cfRule type="expression" priority="127" dxfId="1576">
      <formula>WEEKDAY(I11)=7</formula>
    </cfRule>
  </conditionalFormatting>
  <conditionalFormatting sqref="H11">
    <cfRule type="expression" priority="124" dxfId="1574">
      <formula>WEEKDAY(H11)=1</formula>
    </cfRule>
    <cfRule type="expression" priority="125" dxfId="1575">
      <formula>WEEKDAY(H11)=7</formula>
    </cfRule>
  </conditionalFormatting>
  <conditionalFormatting sqref="J11">
    <cfRule type="expression" priority="122" dxfId="1574">
      <formula>WEEKDAY(J11)=1</formula>
    </cfRule>
    <cfRule type="expression" priority="123" dxfId="1575">
      <formula>WEEKDAY(J11)=7</formula>
    </cfRule>
  </conditionalFormatting>
  <conditionalFormatting sqref="K11">
    <cfRule type="expression" priority="120" dxfId="1574">
      <formula>WEEKDAY(K11)=1</formula>
    </cfRule>
    <cfRule type="expression" priority="121" dxfId="1575">
      <formula>WEEKDAY(K11)=7</formula>
    </cfRule>
  </conditionalFormatting>
  <conditionalFormatting sqref="L11">
    <cfRule type="expression" priority="118" dxfId="1574">
      <formula>WEEKDAY(L11)=1</formula>
    </cfRule>
    <cfRule type="expression" priority="119" dxfId="1575">
      <formula>WEEKDAY(L11)=7</formula>
    </cfRule>
  </conditionalFormatting>
  <conditionalFormatting sqref="M11">
    <cfRule type="expression" priority="116" dxfId="1574">
      <formula>WEEKDAY(M11)=1</formula>
    </cfRule>
    <cfRule type="expression" priority="117" dxfId="1575">
      <formula>WEEKDAY(M11)=7</formula>
    </cfRule>
  </conditionalFormatting>
  <conditionalFormatting sqref="N11">
    <cfRule type="expression" priority="114" dxfId="1574">
      <formula>WEEKDAY(N11)=1</formula>
    </cfRule>
    <cfRule type="expression" priority="115" dxfId="1575">
      <formula>WEEKDAY(N11)=7</formula>
    </cfRule>
  </conditionalFormatting>
  <conditionalFormatting sqref="O11">
    <cfRule type="expression" priority="112" dxfId="1574">
      <formula>WEEKDAY(O11)=1</formula>
    </cfRule>
    <cfRule type="expression" priority="113" dxfId="1575">
      <formula>WEEKDAY(O11)=7</formula>
    </cfRule>
  </conditionalFormatting>
  <conditionalFormatting sqref="P11">
    <cfRule type="expression" priority="110" dxfId="1574">
      <formula>WEEKDAY(P11)=1</formula>
    </cfRule>
    <cfRule type="expression" priority="111" dxfId="1575">
      <formula>WEEKDAY(P11)=7</formula>
    </cfRule>
  </conditionalFormatting>
  <conditionalFormatting sqref="Q11">
    <cfRule type="expression" priority="108" dxfId="1574">
      <formula>WEEKDAY(Q11)=1</formula>
    </cfRule>
    <cfRule type="expression" priority="109" dxfId="1575">
      <formula>WEEKDAY(Q11)=7</formula>
    </cfRule>
  </conditionalFormatting>
  <conditionalFormatting sqref="R11">
    <cfRule type="expression" priority="106" dxfId="1574">
      <formula>WEEKDAY(R11)=1</formula>
    </cfRule>
    <cfRule type="expression" priority="107" dxfId="1575">
      <formula>WEEKDAY(R11)=7</formula>
    </cfRule>
  </conditionalFormatting>
  <conditionalFormatting sqref="S11">
    <cfRule type="expression" priority="104" dxfId="1574">
      <formula>WEEKDAY(S11)=1</formula>
    </cfRule>
    <cfRule type="expression" priority="105" dxfId="1575">
      <formula>WEEKDAY(S11)=7</formula>
    </cfRule>
  </conditionalFormatting>
  <conditionalFormatting sqref="T11">
    <cfRule type="expression" priority="102" dxfId="1574">
      <formula>WEEKDAY(T11)=1</formula>
    </cfRule>
    <cfRule type="expression" priority="103" dxfId="1575">
      <formula>WEEKDAY(T11)=7</formula>
    </cfRule>
  </conditionalFormatting>
  <conditionalFormatting sqref="U11">
    <cfRule type="expression" priority="100" dxfId="1574">
      <formula>WEEKDAY(U11)=1</formula>
    </cfRule>
    <cfRule type="expression" priority="101" dxfId="1575">
      <formula>WEEKDAY(U11)=7</formula>
    </cfRule>
  </conditionalFormatting>
  <conditionalFormatting sqref="G13">
    <cfRule type="expression" priority="98" dxfId="1574">
      <formula>WEEKDAY(G13)=1</formula>
    </cfRule>
    <cfRule type="expression" priority="99" dxfId="1575">
      <formula>WEEKDAY(G13)=7</formula>
    </cfRule>
  </conditionalFormatting>
  <conditionalFormatting sqref="H13">
    <cfRule type="expression" priority="96" dxfId="1574">
      <formula>WEEKDAY(H13)=1</formula>
    </cfRule>
    <cfRule type="expression" priority="97" dxfId="1575">
      <formula>WEEKDAY(H13)=7</formula>
    </cfRule>
  </conditionalFormatting>
  <conditionalFormatting sqref="I13">
    <cfRule type="expression" priority="94" dxfId="1574">
      <formula>WEEKDAY(I13)=1</formula>
    </cfRule>
    <cfRule type="expression" priority="95" dxfId="1575">
      <formula>WEEKDAY(I13)=7</formula>
    </cfRule>
  </conditionalFormatting>
  <conditionalFormatting sqref="J13">
    <cfRule type="expression" priority="92" dxfId="1574">
      <formula>WEEKDAY(J13)=1</formula>
    </cfRule>
    <cfRule type="expression" priority="93" dxfId="1575">
      <formula>WEEKDAY(J13)=7</formula>
    </cfRule>
  </conditionalFormatting>
  <conditionalFormatting sqref="K13">
    <cfRule type="expression" priority="90" dxfId="1574">
      <formula>WEEKDAY(K13)=1</formula>
    </cfRule>
    <cfRule type="expression" priority="91" dxfId="1575">
      <formula>WEEKDAY(K13)=7</formula>
    </cfRule>
  </conditionalFormatting>
  <conditionalFormatting sqref="L13">
    <cfRule type="expression" priority="88" dxfId="1574">
      <formula>WEEKDAY(L13)=1</formula>
    </cfRule>
    <cfRule type="expression" priority="89" dxfId="1575">
      <formula>WEEKDAY(L13)=7</formula>
    </cfRule>
  </conditionalFormatting>
  <conditionalFormatting sqref="M13">
    <cfRule type="expression" priority="86" dxfId="1574">
      <formula>WEEKDAY(M13)=1</formula>
    </cfRule>
    <cfRule type="expression" priority="87" dxfId="1575">
      <formula>WEEKDAY(M13)=7</formula>
    </cfRule>
  </conditionalFormatting>
  <conditionalFormatting sqref="N13">
    <cfRule type="expression" priority="84" dxfId="1574">
      <formula>WEEKDAY(N13)=1</formula>
    </cfRule>
    <cfRule type="expression" priority="85" dxfId="1575">
      <formula>WEEKDAY(N13)=7</formula>
    </cfRule>
  </conditionalFormatting>
  <conditionalFormatting sqref="O13">
    <cfRule type="expression" priority="82" dxfId="1574">
      <formula>WEEKDAY(O13)=1</formula>
    </cfRule>
    <cfRule type="expression" priority="83" dxfId="1575">
      <formula>WEEKDAY(O13)=7</formula>
    </cfRule>
  </conditionalFormatting>
  <conditionalFormatting sqref="P13">
    <cfRule type="expression" priority="80" dxfId="1574">
      <formula>WEEKDAY(P13)=1</formula>
    </cfRule>
    <cfRule type="expression" priority="81" dxfId="1575">
      <formula>WEEKDAY(P13)=7</formula>
    </cfRule>
  </conditionalFormatting>
  <conditionalFormatting sqref="Q13">
    <cfRule type="expression" priority="78" dxfId="1574">
      <formula>WEEKDAY(Q13)=1</formula>
    </cfRule>
    <cfRule type="expression" priority="79" dxfId="1575">
      <formula>WEEKDAY(Q13)=7</formula>
    </cfRule>
  </conditionalFormatting>
  <conditionalFormatting sqref="R13">
    <cfRule type="expression" priority="76" dxfId="1574">
      <formula>WEEKDAY(R13)=1</formula>
    </cfRule>
    <cfRule type="expression" priority="77" dxfId="1575">
      <formula>WEEKDAY(R13)=7</formula>
    </cfRule>
  </conditionalFormatting>
  <conditionalFormatting sqref="S13">
    <cfRule type="expression" priority="74" dxfId="1574">
      <formula>WEEKDAY(S13)=1</formula>
    </cfRule>
    <cfRule type="expression" priority="75" dxfId="1575">
      <formula>WEEKDAY(S13)=7</formula>
    </cfRule>
  </conditionalFormatting>
  <conditionalFormatting sqref="T13">
    <cfRule type="cellIs" priority="66" dxfId="1573" operator="notEqual">
      <formula>29</formula>
    </cfRule>
    <cfRule type="expression" priority="71" dxfId="1574">
      <formula>WEEKDAY(S13+1)=1</formula>
    </cfRule>
    <cfRule type="expression" priority="72" dxfId="1575">
      <formula>WEEKDAY(S13+1)=7</formula>
    </cfRule>
  </conditionalFormatting>
  <conditionalFormatting sqref="U13">
    <cfRule type="cellIs" priority="67" dxfId="1573" operator="notEqual">
      <formula>30</formula>
    </cfRule>
    <cfRule type="expression" priority="69" dxfId="1574">
      <formula>WEEKDAY(S13+2)=1</formula>
    </cfRule>
    <cfRule type="expression" priority="70" dxfId="1575">
      <formula>WEEKDAY(S13+2)=7</formula>
    </cfRule>
  </conditionalFormatting>
  <conditionalFormatting sqref="V17 V21 V25 V29">
    <cfRule type="cellIs" priority="3" dxfId="1573" operator="notEqual">
      <formula>31</formula>
    </cfRule>
    <cfRule type="expression" priority="8" dxfId="1574">
      <formula>WEEKDAY(S17+3)=1</formula>
    </cfRule>
    <cfRule type="expression" priority="65" dxfId="1575">
      <formula>WEEKDAY(S17+3)=7</formula>
    </cfRule>
  </conditionalFormatting>
  <conditionalFormatting sqref="G15 G19 G23 G27">
    <cfRule type="expression" priority="63" dxfId="1574">
      <formula>WEEKDAY(G15)=1</formula>
    </cfRule>
    <cfRule type="expression" priority="64" dxfId="1575">
      <formula>WEEKDAY(G15)=7</formula>
    </cfRule>
  </conditionalFormatting>
  <conditionalFormatting sqref="I15 I19 I23 I27">
    <cfRule type="expression" priority="61" dxfId="1574">
      <formula>WEEKDAY(I15)=0</formula>
    </cfRule>
    <cfRule type="expression" priority="62" dxfId="1576">
      <formula>WEEKDAY(I15)=7</formula>
    </cfRule>
  </conditionalFormatting>
  <conditionalFormatting sqref="H15 H19 H23 H27">
    <cfRule type="expression" priority="59" dxfId="1574">
      <formula>WEEKDAY(H15)=1</formula>
    </cfRule>
    <cfRule type="expression" priority="60" dxfId="1575">
      <formula>WEEKDAY(H15)=7</formula>
    </cfRule>
  </conditionalFormatting>
  <conditionalFormatting sqref="J15 J19 J23 J27">
    <cfRule type="expression" priority="57" dxfId="1574">
      <formula>WEEKDAY(J15)=1</formula>
    </cfRule>
    <cfRule type="expression" priority="58" dxfId="1575">
      <formula>WEEKDAY(J15)=7</formula>
    </cfRule>
  </conditionalFormatting>
  <conditionalFormatting sqref="K15 K19 K23 K27">
    <cfRule type="expression" priority="55" dxfId="1574">
      <formula>WEEKDAY(K15)=1</formula>
    </cfRule>
    <cfRule type="expression" priority="56" dxfId="1575">
      <formula>WEEKDAY(K15)=7</formula>
    </cfRule>
  </conditionalFormatting>
  <conditionalFormatting sqref="L15 L19 L23 L27">
    <cfRule type="expression" priority="53" dxfId="1574">
      <formula>WEEKDAY(L15)=1</formula>
    </cfRule>
    <cfRule type="expression" priority="54" dxfId="1575">
      <formula>WEEKDAY(L15)=7</formula>
    </cfRule>
  </conditionalFormatting>
  <conditionalFormatting sqref="M15 M19 M23 M27">
    <cfRule type="expression" priority="51" dxfId="1574">
      <formula>WEEKDAY(M15)=1</formula>
    </cfRule>
    <cfRule type="expression" priority="52" dxfId="1575">
      <formula>WEEKDAY(M15)=7</formula>
    </cfRule>
  </conditionalFormatting>
  <conditionalFormatting sqref="N15 N19 N23 N27">
    <cfRule type="expression" priority="49" dxfId="1574">
      <formula>WEEKDAY(N15)=1</formula>
    </cfRule>
    <cfRule type="expression" priority="50" dxfId="1575">
      <formula>WEEKDAY(N15)=7</formula>
    </cfRule>
  </conditionalFormatting>
  <conditionalFormatting sqref="O15 O19 O23 O27">
    <cfRule type="expression" priority="47" dxfId="1574">
      <formula>WEEKDAY(O15)=1</formula>
    </cfRule>
    <cfRule type="expression" priority="48" dxfId="1575">
      <formula>WEEKDAY(O15)=7</formula>
    </cfRule>
  </conditionalFormatting>
  <conditionalFormatting sqref="P15 P19 P23 P27">
    <cfRule type="expression" priority="45" dxfId="1574">
      <formula>WEEKDAY(P15)=1</formula>
    </cfRule>
    <cfRule type="expression" priority="46" dxfId="1575">
      <formula>WEEKDAY(P15)=7</formula>
    </cfRule>
  </conditionalFormatting>
  <conditionalFormatting sqref="Q15 Q19 Q23 Q27">
    <cfRule type="expression" priority="43" dxfId="1574">
      <formula>WEEKDAY(Q15)=1</formula>
    </cfRule>
    <cfRule type="expression" priority="44" dxfId="1575">
      <formula>WEEKDAY(Q15)=7</formula>
    </cfRule>
  </conditionalFormatting>
  <conditionalFormatting sqref="R15 R19 R23 R27">
    <cfRule type="expression" priority="41" dxfId="1574">
      <formula>WEEKDAY(R15)=1</formula>
    </cfRule>
    <cfRule type="expression" priority="42" dxfId="1575">
      <formula>WEEKDAY(R15)=7</formula>
    </cfRule>
  </conditionalFormatting>
  <conditionalFormatting sqref="S15 S19 S23 S27">
    <cfRule type="expression" priority="39" dxfId="1574">
      <formula>WEEKDAY(S15)=1</formula>
    </cfRule>
    <cfRule type="expression" priority="40" dxfId="1575">
      <formula>WEEKDAY(S15)=7</formula>
    </cfRule>
  </conditionalFormatting>
  <conditionalFormatting sqref="T15 T19 T23 T27">
    <cfRule type="expression" priority="37" dxfId="1574">
      <formula>WEEKDAY(T15)=1</formula>
    </cfRule>
    <cfRule type="expression" priority="38" dxfId="1575">
      <formula>WEEKDAY(T15)=7</formula>
    </cfRule>
  </conditionalFormatting>
  <conditionalFormatting sqref="U15 U19 U23 U27">
    <cfRule type="expression" priority="35" dxfId="1574">
      <formula>WEEKDAY(U15)=1</formula>
    </cfRule>
    <cfRule type="expression" priority="36" dxfId="1575">
      <formula>WEEKDAY(U15)=7</formula>
    </cfRule>
  </conditionalFormatting>
  <conditionalFormatting sqref="G17 G21 G25 G29">
    <cfRule type="expression" priority="33" dxfId="1574">
      <formula>WEEKDAY(G17)=1</formula>
    </cfRule>
    <cfRule type="expression" priority="34" dxfId="1575">
      <formula>WEEKDAY(G17)=7</formula>
    </cfRule>
  </conditionalFormatting>
  <conditionalFormatting sqref="H17 H21 H25 H29">
    <cfRule type="expression" priority="31" dxfId="1574">
      <formula>WEEKDAY(H17)=1</formula>
    </cfRule>
    <cfRule type="expression" priority="32" dxfId="1575">
      <formula>WEEKDAY(H17)=7</formula>
    </cfRule>
  </conditionalFormatting>
  <conditionalFormatting sqref="I17 I21 I25 I29">
    <cfRule type="expression" priority="29" dxfId="1574">
      <formula>WEEKDAY(I17)=1</formula>
    </cfRule>
    <cfRule type="expression" priority="30" dxfId="1575">
      <formula>WEEKDAY(I17)=7</formula>
    </cfRule>
  </conditionalFormatting>
  <conditionalFormatting sqref="J17 J21 J25 J29">
    <cfRule type="expression" priority="27" dxfId="1574">
      <formula>WEEKDAY(J17)=1</formula>
    </cfRule>
    <cfRule type="expression" priority="28" dxfId="1575">
      <formula>WEEKDAY(J17)=7</formula>
    </cfRule>
  </conditionalFormatting>
  <conditionalFormatting sqref="K17 K21 K25 K29">
    <cfRule type="expression" priority="25" dxfId="1574">
      <formula>WEEKDAY(K17)=1</formula>
    </cfRule>
    <cfRule type="expression" priority="26" dxfId="1575">
      <formula>WEEKDAY(K17)=7</formula>
    </cfRule>
  </conditionalFormatting>
  <conditionalFormatting sqref="L17 L21 L25 L29">
    <cfRule type="expression" priority="23" dxfId="1574">
      <formula>WEEKDAY(L17)=1</formula>
    </cfRule>
    <cfRule type="expression" priority="24" dxfId="1575">
      <formula>WEEKDAY(L17)=7</formula>
    </cfRule>
  </conditionalFormatting>
  <conditionalFormatting sqref="M17 M21 M25 M29">
    <cfRule type="expression" priority="21" dxfId="1574">
      <formula>WEEKDAY(M17)=1</formula>
    </cfRule>
    <cfRule type="expression" priority="22" dxfId="1575">
      <formula>WEEKDAY(M17)=7</formula>
    </cfRule>
  </conditionalFormatting>
  <conditionalFormatting sqref="N17 N21 N25 N29">
    <cfRule type="expression" priority="19" dxfId="1574">
      <formula>WEEKDAY(N17)=1</formula>
    </cfRule>
    <cfRule type="expression" priority="20" dxfId="1575">
      <formula>WEEKDAY(N17)=7</formula>
    </cfRule>
  </conditionalFormatting>
  <conditionalFormatting sqref="O17 O21 O25 O29">
    <cfRule type="expression" priority="17" dxfId="1574">
      <formula>WEEKDAY(O17)=1</formula>
    </cfRule>
    <cfRule type="expression" priority="18" dxfId="1575">
      <formula>WEEKDAY(O17)=7</formula>
    </cfRule>
  </conditionalFormatting>
  <conditionalFormatting sqref="P17 P21 P25 P29">
    <cfRule type="expression" priority="15" dxfId="1574">
      <formula>WEEKDAY(P17)=1</formula>
    </cfRule>
    <cfRule type="expression" priority="16" dxfId="1575">
      <formula>WEEKDAY(P17)=7</formula>
    </cfRule>
  </conditionalFormatting>
  <conditionalFormatting sqref="Q17 Q21 Q25 Q29">
    <cfRule type="expression" priority="13" dxfId="1574">
      <formula>WEEKDAY(Q17)=1</formula>
    </cfRule>
    <cfRule type="expression" priority="14" dxfId="1575">
      <formula>WEEKDAY(Q17)=7</formula>
    </cfRule>
  </conditionalFormatting>
  <conditionalFormatting sqref="R17 R21 R25 R29">
    <cfRule type="expression" priority="11" dxfId="1574">
      <formula>WEEKDAY(R17)=1</formula>
    </cfRule>
    <cfRule type="expression" priority="12" dxfId="1575">
      <formula>WEEKDAY(R17)=7</formula>
    </cfRule>
  </conditionalFormatting>
  <conditionalFormatting sqref="S17 S21 S25 S29">
    <cfRule type="expression" priority="9" dxfId="1574">
      <formula>WEEKDAY(S17)=1</formula>
    </cfRule>
    <cfRule type="expression" priority="10" dxfId="1575">
      <formula>WEEKDAY(S17)=7</formula>
    </cfRule>
  </conditionalFormatting>
  <conditionalFormatting sqref="T17 T21 T25 T29">
    <cfRule type="cellIs" priority="1" dxfId="1573" operator="notEqual">
      <formula>29</formula>
    </cfRule>
    <cfRule type="expression" priority="6" dxfId="1574">
      <formula>WEEKDAY(S17+1)=1</formula>
    </cfRule>
    <cfRule type="expression" priority="7" dxfId="1575">
      <formula>WEEKDAY(S17+1)=7</formula>
    </cfRule>
  </conditionalFormatting>
  <conditionalFormatting sqref="U17 U21 U25 U29">
    <cfRule type="cellIs" priority="2" dxfId="1573" operator="notEqual">
      <formula>30</formula>
    </cfRule>
    <cfRule type="expression" priority="4" dxfId="1574">
      <formula>WEEKDAY(S17+2)=1</formula>
    </cfRule>
    <cfRule type="expression" priority="5" dxfId="1575">
      <formula>WEEKDAY(S17+2)=7</formula>
    </cfRule>
  </conditionalFormatting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29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1.28515625" style="1" customWidth="1"/>
    <col min="2" max="2" width="17.57421875" style="1" customWidth="1"/>
    <col min="3" max="3" width="1.28515625" style="1" customWidth="1"/>
    <col min="4" max="4" width="7.7109375" style="1" customWidth="1"/>
    <col min="5" max="5" width="2.421875" style="13" customWidth="1"/>
    <col min="6" max="6" width="6.28125" style="1" customWidth="1"/>
    <col min="7" max="22" width="5.57421875" style="1" customWidth="1"/>
    <col min="23" max="23" width="8.00390625" style="1" customWidth="1"/>
    <col min="24" max="24" width="4.421875" style="1" customWidth="1"/>
    <col min="25" max="198" width="9.00390625" style="1" customWidth="1"/>
    <col min="199" max="199" width="1.28515625" style="1" customWidth="1"/>
    <col min="200" max="202" width="2.140625" style="1" customWidth="1"/>
    <col min="203" max="203" width="2.421875" style="1" customWidth="1"/>
    <col min="204" max="206" width="2.140625" style="1" customWidth="1"/>
    <col min="207" max="207" width="1.28515625" style="1" customWidth="1"/>
    <col min="208" max="213" width="3.140625" style="1" customWidth="1"/>
    <col min="214" max="225" width="1.28515625" style="1" customWidth="1"/>
    <col min="226" max="229" width="1.8515625" style="1" customWidth="1"/>
    <col min="230" max="16384" width="1.57421875" style="1" customWidth="1"/>
  </cols>
  <sheetData>
    <row r="1" spans="2:24" ht="24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2:24" ht="22.5" customHeight="1">
      <c r="B2" s="119" t="s">
        <v>26</v>
      </c>
      <c r="C2" s="119"/>
      <c r="D2" s="120">
        <v>44317</v>
      </c>
      <c r="E2" s="120"/>
      <c r="F2" s="120"/>
      <c r="G2" s="12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25</v>
      </c>
      <c r="R4" s="121"/>
      <c r="S4" s="121"/>
      <c r="T4" s="121"/>
      <c r="U4" s="121"/>
      <c r="V4" s="121"/>
      <c r="W4" s="121"/>
      <c r="X4" s="4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24</v>
      </c>
      <c r="R5" s="122"/>
      <c r="S5" s="122"/>
      <c r="T5" s="122"/>
      <c r="U5" s="122"/>
      <c r="V5" s="122"/>
      <c r="W5" s="58" t="s">
        <v>23</v>
      </c>
      <c r="X5" s="28"/>
    </row>
    <row r="6" spans="1:24" ht="13.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06"/>
      <c r="C8" s="10"/>
      <c r="D8" s="7" t="s">
        <v>3</v>
      </c>
      <c r="E8" s="11" t="s">
        <v>7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/>
      <c r="C10" s="87"/>
      <c r="D10" s="88">
        <v>600</v>
      </c>
      <c r="E10" s="90" t="s">
        <v>4</v>
      </c>
      <c r="F10" s="92">
        <f>ROUND(SUM(G11:U11,G13:V13),0)</f>
        <v>0</v>
      </c>
      <c r="G10" s="34">
        <f>IF($D$2&lt;&gt;"",DATE(YEAR($D$2),MONTH($D$2),1),"")</f>
        <v>44317</v>
      </c>
      <c r="H10" s="20">
        <f>G10+1</f>
        <v>44318</v>
      </c>
      <c r="I10" s="20">
        <f aca="true" t="shared" si="0" ref="I10:U10">H10+1</f>
        <v>44319</v>
      </c>
      <c r="J10" s="20">
        <f>I10+1</f>
        <v>44320</v>
      </c>
      <c r="K10" s="20">
        <f t="shared" si="0"/>
        <v>44321</v>
      </c>
      <c r="L10" s="20">
        <f t="shared" si="0"/>
        <v>44322</v>
      </c>
      <c r="M10" s="20">
        <f t="shared" si="0"/>
        <v>44323</v>
      </c>
      <c r="N10" s="20">
        <f t="shared" si="0"/>
        <v>44324</v>
      </c>
      <c r="O10" s="20">
        <f t="shared" si="0"/>
        <v>44325</v>
      </c>
      <c r="P10" s="20">
        <f t="shared" si="0"/>
        <v>44326</v>
      </c>
      <c r="Q10" s="20">
        <f t="shared" si="0"/>
        <v>44327</v>
      </c>
      <c r="R10" s="20">
        <f t="shared" si="0"/>
        <v>44328</v>
      </c>
      <c r="S10" s="20">
        <f t="shared" si="0"/>
        <v>44329</v>
      </c>
      <c r="T10" s="20">
        <f t="shared" si="0"/>
        <v>44330</v>
      </c>
      <c r="U10" s="20">
        <f t="shared" si="0"/>
        <v>44331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>
      <c r="A12" s="17"/>
      <c r="B12" s="73"/>
      <c r="C12" s="75"/>
      <c r="D12" s="77">
        <f>_xlfn.IFERROR(D10*F10,"")</f>
        <v>0</v>
      </c>
      <c r="E12" s="78"/>
      <c r="F12" s="79"/>
      <c r="G12" s="34">
        <f>U10+1</f>
        <v>44332</v>
      </c>
      <c r="H12" s="20">
        <f>G12+1</f>
        <v>44333</v>
      </c>
      <c r="I12" s="20">
        <f aca="true" t="shared" si="1" ref="I12:R12">H12+1</f>
        <v>44334</v>
      </c>
      <c r="J12" s="20">
        <f t="shared" si="1"/>
        <v>44335</v>
      </c>
      <c r="K12" s="20">
        <f t="shared" si="1"/>
        <v>44336</v>
      </c>
      <c r="L12" s="20">
        <f t="shared" si="1"/>
        <v>44337</v>
      </c>
      <c r="M12" s="20">
        <f t="shared" si="1"/>
        <v>44338</v>
      </c>
      <c r="N12" s="20">
        <f t="shared" si="1"/>
        <v>44339</v>
      </c>
      <c r="O12" s="20">
        <f t="shared" si="1"/>
        <v>44340</v>
      </c>
      <c r="P12" s="20">
        <f t="shared" si="1"/>
        <v>44341</v>
      </c>
      <c r="Q12" s="20">
        <f t="shared" si="1"/>
        <v>44342</v>
      </c>
      <c r="R12" s="20">
        <f t="shared" si="1"/>
        <v>44343</v>
      </c>
      <c r="S12" s="20">
        <f>R12+1</f>
        <v>44344</v>
      </c>
      <c r="T12" s="29">
        <f>DAY(S12+1)</f>
        <v>29</v>
      </c>
      <c r="U12" s="36">
        <f>DAY(S12+2)</f>
        <v>30</v>
      </c>
      <c r="V12" s="35">
        <f>DAY(S12+3)</f>
        <v>31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>
        <f>ROUND(SUM(G15:U15,G17:V17),0)</f>
        <v>0</v>
      </c>
      <c r="G14" s="34">
        <f>IF($D$2&lt;&gt;"",DATE(YEAR($D$2),MONTH($D$2),1),"")</f>
        <v>44317</v>
      </c>
      <c r="H14" s="20">
        <f aca="true" t="shared" si="2" ref="H14:U14">G14+1</f>
        <v>44318</v>
      </c>
      <c r="I14" s="20">
        <f t="shared" si="2"/>
        <v>44319</v>
      </c>
      <c r="J14" s="20">
        <f t="shared" si="2"/>
        <v>44320</v>
      </c>
      <c r="K14" s="20">
        <f t="shared" si="2"/>
        <v>44321</v>
      </c>
      <c r="L14" s="20">
        <f t="shared" si="2"/>
        <v>44322</v>
      </c>
      <c r="M14" s="20">
        <f t="shared" si="2"/>
        <v>44323</v>
      </c>
      <c r="N14" s="20">
        <f t="shared" si="2"/>
        <v>44324</v>
      </c>
      <c r="O14" s="20">
        <f t="shared" si="2"/>
        <v>44325</v>
      </c>
      <c r="P14" s="20">
        <f t="shared" si="2"/>
        <v>44326</v>
      </c>
      <c r="Q14" s="20">
        <f t="shared" si="2"/>
        <v>44327</v>
      </c>
      <c r="R14" s="20">
        <f t="shared" si="2"/>
        <v>44328</v>
      </c>
      <c r="S14" s="20">
        <f t="shared" si="2"/>
        <v>44329</v>
      </c>
      <c r="T14" s="20">
        <f t="shared" si="2"/>
        <v>44330</v>
      </c>
      <c r="U14" s="20">
        <f t="shared" si="2"/>
        <v>44331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>
      <c r="A16" s="17"/>
      <c r="B16" s="73"/>
      <c r="C16" s="75"/>
      <c r="D16" s="77">
        <f>_xlfn.IFERROR(D14*F14,"")</f>
        <v>0</v>
      </c>
      <c r="E16" s="78"/>
      <c r="F16" s="79"/>
      <c r="G16" s="34">
        <f>U14+1</f>
        <v>44332</v>
      </c>
      <c r="H16" s="20">
        <f aca="true" t="shared" si="3" ref="H16:S16">G16+1</f>
        <v>44333</v>
      </c>
      <c r="I16" s="20">
        <f t="shared" si="3"/>
        <v>44334</v>
      </c>
      <c r="J16" s="20">
        <f t="shared" si="3"/>
        <v>44335</v>
      </c>
      <c r="K16" s="20">
        <f t="shared" si="3"/>
        <v>44336</v>
      </c>
      <c r="L16" s="20">
        <f t="shared" si="3"/>
        <v>44337</v>
      </c>
      <c r="M16" s="20">
        <f t="shared" si="3"/>
        <v>44338</v>
      </c>
      <c r="N16" s="20">
        <f t="shared" si="3"/>
        <v>44339</v>
      </c>
      <c r="O16" s="20">
        <f t="shared" si="3"/>
        <v>44340</v>
      </c>
      <c r="P16" s="20">
        <f t="shared" si="3"/>
        <v>44341</v>
      </c>
      <c r="Q16" s="20">
        <f t="shared" si="3"/>
        <v>44342</v>
      </c>
      <c r="R16" s="20">
        <f t="shared" si="3"/>
        <v>44343</v>
      </c>
      <c r="S16" s="20">
        <f t="shared" si="3"/>
        <v>44344</v>
      </c>
      <c r="T16" s="29">
        <f>DAY(S16+1)</f>
        <v>29</v>
      </c>
      <c r="U16" s="36">
        <f>DAY(S16+2)</f>
        <v>30</v>
      </c>
      <c r="V16" s="35">
        <f>DAY(S16+3)</f>
        <v>31</v>
      </c>
      <c r="W16" s="65"/>
      <c r="X16" s="66"/>
    </row>
    <row r="17" spans="1:24" ht="25.5" customHeight="1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>
      <c r="A18" s="83"/>
      <c r="B18" s="85"/>
      <c r="C18" s="87"/>
      <c r="D18" s="88"/>
      <c r="E18" s="90" t="s">
        <v>4</v>
      </c>
      <c r="F18" s="92">
        <f>ROUND(SUM(G19:U19,G21:V21),0)</f>
        <v>0</v>
      </c>
      <c r="G18" s="34">
        <f>IF($D$2&lt;&gt;"",DATE(YEAR($D$2),MONTH($D$2),1),"")</f>
        <v>44317</v>
      </c>
      <c r="H18" s="20">
        <f aca="true" t="shared" si="4" ref="H18:U18">G18+1</f>
        <v>44318</v>
      </c>
      <c r="I18" s="20">
        <f t="shared" si="4"/>
        <v>44319</v>
      </c>
      <c r="J18" s="20">
        <f t="shared" si="4"/>
        <v>44320</v>
      </c>
      <c r="K18" s="20">
        <f t="shared" si="4"/>
        <v>44321</v>
      </c>
      <c r="L18" s="20">
        <f t="shared" si="4"/>
        <v>44322</v>
      </c>
      <c r="M18" s="20">
        <f t="shared" si="4"/>
        <v>44323</v>
      </c>
      <c r="N18" s="20">
        <f t="shared" si="4"/>
        <v>44324</v>
      </c>
      <c r="O18" s="20">
        <f t="shared" si="4"/>
        <v>44325</v>
      </c>
      <c r="P18" s="20">
        <f t="shared" si="4"/>
        <v>44326</v>
      </c>
      <c r="Q18" s="20">
        <f t="shared" si="4"/>
        <v>44327</v>
      </c>
      <c r="R18" s="20">
        <f t="shared" si="4"/>
        <v>44328</v>
      </c>
      <c r="S18" s="20">
        <f t="shared" si="4"/>
        <v>44329</v>
      </c>
      <c r="T18" s="20">
        <f t="shared" si="4"/>
        <v>44330</v>
      </c>
      <c r="U18" s="20">
        <f t="shared" si="4"/>
        <v>44331</v>
      </c>
      <c r="V18" s="19"/>
      <c r="W18" s="63"/>
      <c r="X18" s="64"/>
    </row>
    <row r="19" spans="1:24" ht="25.5" customHeight="1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>
      <c r="A20" s="17"/>
      <c r="B20" s="73"/>
      <c r="C20" s="75"/>
      <c r="D20" s="77">
        <f>_xlfn.IFERROR(D18*F18,"")</f>
        <v>0</v>
      </c>
      <c r="E20" s="78"/>
      <c r="F20" s="79"/>
      <c r="G20" s="34">
        <f>U18+1</f>
        <v>44332</v>
      </c>
      <c r="H20" s="20">
        <f aca="true" t="shared" si="5" ref="H20:S20">G20+1</f>
        <v>44333</v>
      </c>
      <c r="I20" s="20">
        <f t="shared" si="5"/>
        <v>44334</v>
      </c>
      <c r="J20" s="20">
        <f t="shared" si="5"/>
        <v>44335</v>
      </c>
      <c r="K20" s="20">
        <f t="shared" si="5"/>
        <v>44336</v>
      </c>
      <c r="L20" s="20">
        <f t="shared" si="5"/>
        <v>44337</v>
      </c>
      <c r="M20" s="20">
        <f t="shared" si="5"/>
        <v>44338</v>
      </c>
      <c r="N20" s="20">
        <f t="shared" si="5"/>
        <v>44339</v>
      </c>
      <c r="O20" s="20">
        <f t="shared" si="5"/>
        <v>44340</v>
      </c>
      <c r="P20" s="20">
        <f t="shared" si="5"/>
        <v>44341</v>
      </c>
      <c r="Q20" s="20">
        <f t="shared" si="5"/>
        <v>44342</v>
      </c>
      <c r="R20" s="20">
        <f t="shared" si="5"/>
        <v>44343</v>
      </c>
      <c r="S20" s="20">
        <f t="shared" si="5"/>
        <v>44344</v>
      </c>
      <c r="T20" s="29">
        <f>DAY(S20+1)</f>
        <v>29</v>
      </c>
      <c r="U20" s="36">
        <f>DAY(S20+2)</f>
        <v>30</v>
      </c>
      <c r="V20" s="35">
        <f>DAY(S20+3)</f>
        <v>31</v>
      </c>
      <c r="W20" s="65"/>
      <c r="X20" s="66"/>
    </row>
    <row r="21" spans="1:24" ht="25.5" customHeight="1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>
      <c r="A22" s="83"/>
      <c r="B22" s="85"/>
      <c r="C22" s="87"/>
      <c r="D22" s="88"/>
      <c r="E22" s="90" t="s">
        <v>4</v>
      </c>
      <c r="F22" s="92">
        <f>ROUND(SUM(G23:U23,G25:V25),0)</f>
        <v>0</v>
      </c>
      <c r="G22" s="34">
        <f>IF($D$2&lt;&gt;"",DATE(YEAR($D$2),MONTH($D$2),1),"")</f>
        <v>44317</v>
      </c>
      <c r="H22" s="20">
        <f aca="true" t="shared" si="6" ref="H22:U22">G22+1</f>
        <v>44318</v>
      </c>
      <c r="I22" s="20">
        <f t="shared" si="6"/>
        <v>44319</v>
      </c>
      <c r="J22" s="20">
        <f t="shared" si="6"/>
        <v>44320</v>
      </c>
      <c r="K22" s="20">
        <f t="shared" si="6"/>
        <v>44321</v>
      </c>
      <c r="L22" s="20">
        <f t="shared" si="6"/>
        <v>44322</v>
      </c>
      <c r="M22" s="20">
        <f t="shared" si="6"/>
        <v>44323</v>
      </c>
      <c r="N22" s="20">
        <f t="shared" si="6"/>
        <v>44324</v>
      </c>
      <c r="O22" s="20">
        <f t="shared" si="6"/>
        <v>44325</v>
      </c>
      <c r="P22" s="20">
        <f t="shared" si="6"/>
        <v>44326</v>
      </c>
      <c r="Q22" s="20">
        <f t="shared" si="6"/>
        <v>44327</v>
      </c>
      <c r="R22" s="20">
        <f t="shared" si="6"/>
        <v>44328</v>
      </c>
      <c r="S22" s="20">
        <f t="shared" si="6"/>
        <v>44329</v>
      </c>
      <c r="T22" s="20">
        <f t="shared" si="6"/>
        <v>44330</v>
      </c>
      <c r="U22" s="20">
        <f t="shared" si="6"/>
        <v>44331</v>
      </c>
      <c r="V22" s="19"/>
      <c r="W22" s="63"/>
      <c r="X22" s="64"/>
    </row>
    <row r="23" spans="1:24" ht="25.5" customHeight="1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>
      <c r="A24" s="17"/>
      <c r="B24" s="73"/>
      <c r="C24" s="75"/>
      <c r="D24" s="77">
        <f>_xlfn.IFERROR(D22*F22,"")</f>
        <v>0</v>
      </c>
      <c r="E24" s="78"/>
      <c r="F24" s="79"/>
      <c r="G24" s="34">
        <f>U22+1</f>
        <v>44332</v>
      </c>
      <c r="H24" s="20">
        <f aca="true" t="shared" si="7" ref="H24:S24">G24+1</f>
        <v>44333</v>
      </c>
      <c r="I24" s="20">
        <f t="shared" si="7"/>
        <v>44334</v>
      </c>
      <c r="J24" s="20">
        <f t="shared" si="7"/>
        <v>44335</v>
      </c>
      <c r="K24" s="20">
        <f t="shared" si="7"/>
        <v>44336</v>
      </c>
      <c r="L24" s="20">
        <f t="shared" si="7"/>
        <v>44337</v>
      </c>
      <c r="M24" s="20">
        <f t="shared" si="7"/>
        <v>44338</v>
      </c>
      <c r="N24" s="20">
        <f t="shared" si="7"/>
        <v>44339</v>
      </c>
      <c r="O24" s="20">
        <f t="shared" si="7"/>
        <v>44340</v>
      </c>
      <c r="P24" s="20">
        <f t="shared" si="7"/>
        <v>44341</v>
      </c>
      <c r="Q24" s="20">
        <f t="shared" si="7"/>
        <v>44342</v>
      </c>
      <c r="R24" s="20">
        <f t="shared" si="7"/>
        <v>44343</v>
      </c>
      <c r="S24" s="20">
        <f t="shared" si="7"/>
        <v>44344</v>
      </c>
      <c r="T24" s="29">
        <f>DAY(S24+1)</f>
        <v>29</v>
      </c>
      <c r="U24" s="36">
        <f>DAY(S24+2)</f>
        <v>30</v>
      </c>
      <c r="V24" s="35">
        <f>DAY(S24+3)</f>
        <v>31</v>
      </c>
      <c r="W24" s="65"/>
      <c r="X24" s="66"/>
    </row>
    <row r="25" spans="1:24" ht="25.5" customHeight="1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>
      <c r="A26" s="83"/>
      <c r="B26" s="85"/>
      <c r="C26" s="87"/>
      <c r="D26" s="88"/>
      <c r="E26" s="90" t="s">
        <v>4</v>
      </c>
      <c r="F26" s="92">
        <f>ROUND(SUM(G27:U27,G29:V29),0)</f>
        <v>0</v>
      </c>
      <c r="G26" s="34">
        <f>IF($D$2&lt;&gt;"",DATE(YEAR($D$2),MONTH($D$2),1),"")</f>
        <v>44317</v>
      </c>
      <c r="H26" s="20">
        <f aca="true" t="shared" si="8" ref="H26:U26">G26+1</f>
        <v>44318</v>
      </c>
      <c r="I26" s="20">
        <f t="shared" si="8"/>
        <v>44319</v>
      </c>
      <c r="J26" s="20">
        <f t="shared" si="8"/>
        <v>44320</v>
      </c>
      <c r="K26" s="20">
        <f t="shared" si="8"/>
        <v>44321</v>
      </c>
      <c r="L26" s="20">
        <f t="shared" si="8"/>
        <v>44322</v>
      </c>
      <c r="M26" s="20">
        <f t="shared" si="8"/>
        <v>44323</v>
      </c>
      <c r="N26" s="20">
        <f t="shared" si="8"/>
        <v>44324</v>
      </c>
      <c r="O26" s="20">
        <f t="shared" si="8"/>
        <v>44325</v>
      </c>
      <c r="P26" s="20">
        <f t="shared" si="8"/>
        <v>44326</v>
      </c>
      <c r="Q26" s="20">
        <f t="shared" si="8"/>
        <v>44327</v>
      </c>
      <c r="R26" s="20">
        <f t="shared" si="8"/>
        <v>44328</v>
      </c>
      <c r="S26" s="20">
        <f t="shared" si="8"/>
        <v>44329</v>
      </c>
      <c r="T26" s="20">
        <f t="shared" si="8"/>
        <v>44330</v>
      </c>
      <c r="U26" s="20">
        <f t="shared" si="8"/>
        <v>44331</v>
      </c>
      <c r="V26" s="19"/>
      <c r="W26" s="63"/>
      <c r="X26" s="64"/>
    </row>
    <row r="27" spans="1:24" ht="25.5" customHeight="1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>
      <c r="A28" s="17"/>
      <c r="B28" s="73"/>
      <c r="C28" s="75"/>
      <c r="D28" s="77">
        <f>_xlfn.IFERROR(D26*F26,"")</f>
        <v>0</v>
      </c>
      <c r="E28" s="78"/>
      <c r="F28" s="79"/>
      <c r="G28" s="34">
        <f>U26+1</f>
        <v>44332</v>
      </c>
      <c r="H28" s="20">
        <f aca="true" t="shared" si="9" ref="H28:S28">G28+1</f>
        <v>44333</v>
      </c>
      <c r="I28" s="20">
        <f t="shared" si="9"/>
        <v>44334</v>
      </c>
      <c r="J28" s="20">
        <f t="shared" si="9"/>
        <v>44335</v>
      </c>
      <c r="K28" s="20">
        <f t="shared" si="9"/>
        <v>44336</v>
      </c>
      <c r="L28" s="20">
        <f t="shared" si="9"/>
        <v>44337</v>
      </c>
      <c r="M28" s="20">
        <f t="shared" si="9"/>
        <v>44338</v>
      </c>
      <c r="N28" s="20">
        <f t="shared" si="9"/>
        <v>44339</v>
      </c>
      <c r="O28" s="20">
        <f t="shared" si="9"/>
        <v>44340</v>
      </c>
      <c r="P28" s="20">
        <f t="shared" si="9"/>
        <v>44341</v>
      </c>
      <c r="Q28" s="20">
        <f t="shared" si="9"/>
        <v>44342</v>
      </c>
      <c r="R28" s="20">
        <f t="shared" si="9"/>
        <v>44343</v>
      </c>
      <c r="S28" s="20">
        <f t="shared" si="9"/>
        <v>44344</v>
      </c>
      <c r="T28" s="29">
        <f>DAY(S28+1)</f>
        <v>29</v>
      </c>
      <c r="U28" s="36">
        <f>DAY(S28+2)</f>
        <v>30</v>
      </c>
      <c r="V28" s="35">
        <f>DAY(S28+3)</f>
        <v>31</v>
      </c>
      <c r="W28" s="65"/>
      <c r="X28" s="66"/>
    </row>
    <row r="29" spans="1:24" ht="25.5" customHeight="1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sheetProtection/>
  <mergeCells count="59">
    <mergeCell ref="W22:X25"/>
    <mergeCell ref="W26:X29"/>
    <mergeCell ref="E22:E23"/>
    <mergeCell ref="F22:F23"/>
    <mergeCell ref="D24:F25"/>
    <mergeCell ref="E26:E27"/>
    <mergeCell ref="F26:F27"/>
    <mergeCell ref="D28:F29"/>
    <mergeCell ref="D22:D23"/>
    <mergeCell ref="D26:D27"/>
    <mergeCell ref="W18:X21"/>
    <mergeCell ref="D14:D15"/>
    <mergeCell ref="E14:E15"/>
    <mergeCell ref="F14:F15"/>
    <mergeCell ref="D16:F17"/>
    <mergeCell ref="E18:E19"/>
    <mergeCell ref="F18:F19"/>
    <mergeCell ref="D18:D19"/>
    <mergeCell ref="D20:F21"/>
    <mergeCell ref="Q4:W4"/>
    <mergeCell ref="C16:C17"/>
    <mergeCell ref="Q5:V5"/>
    <mergeCell ref="D12:F13"/>
    <mergeCell ref="B10:B11"/>
    <mergeCell ref="B12:B13"/>
    <mergeCell ref="W7:X9"/>
    <mergeCell ref="W10:X13"/>
    <mergeCell ref="G7:V9"/>
    <mergeCell ref="D10:D11"/>
    <mergeCell ref="E10:E11"/>
    <mergeCell ref="F10:F11"/>
    <mergeCell ref="W14:X17"/>
    <mergeCell ref="B14:B15"/>
    <mergeCell ref="C14:C15"/>
    <mergeCell ref="B16:B17"/>
    <mergeCell ref="B2:C2"/>
    <mergeCell ref="B7:B9"/>
    <mergeCell ref="D2:G2"/>
    <mergeCell ref="D9:F9"/>
    <mergeCell ref="D7:F7"/>
    <mergeCell ref="A10:A11"/>
    <mergeCell ref="C10:C11"/>
    <mergeCell ref="C12:C13"/>
    <mergeCell ref="B24:B25"/>
    <mergeCell ref="C24:C25"/>
    <mergeCell ref="B20:B21"/>
    <mergeCell ref="C20:C21"/>
    <mergeCell ref="A22:A23"/>
    <mergeCell ref="B22:B23"/>
    <mergeCell ref="C22:C23"/>
    <mergeCell ref="A14:A15"/>
    <mergeCell ref="A18:A19"/>
    <mergeCell ref="B18:B19"/>
    <mergeCell ref="C18:C19"/>
    <mergeCell ref="B28:B29"/>
    <mergeCell ref="C28:C29"/>
    <mergeCell ref="A26:A27"/>
    <mergeCell ref="B26:B27"/>
    <mergeCell ref="C26:C27"/>
  </mergeCells>
  <conditionalFormatting sqref="D12">
    <cfRule type="cellIs" priority="221" dxfId="1572" operator="equal">
      <formula>0</formula>
    </cfRule>
  </conditionalFormatting>
  <conditionalFormatting sqref="F10">
    <cfRule type="cellIs" priority="220" dxfId="1573" operator="equal" stopIfTrue="1">
      <formula>0</formula>
    </cfRule>
  </conditionalFormatting>
  <conditionalFormatting sqref="V12">
    <cfRule type="cellIs" priority="68" dxfId="1573" operator="notEqual">
      <formula>31</formula>
    </cfRule>
    <cfRule type="expression" priority="73" dxfId="1574">
      <formula>WEEKDAY(S12+3)=1</formula>
    </cfRule>
    <cfRule type="expression" priority="214" dxfId="1575">
      <formula>WEEKDAY(S12+3)=7</formula>
    </cfRule>
  </conditionalFormatting>
  <conditionalFormatting sqref="D16 D20 D24 D28">
    <cfRule type="cellIs" priority="172" dxfId="1572" operator="equal">
      <formula>0</formula>
    </cfRule>
  </conditionalFormatting>
  <conditionalFormatting sqref="F14 F18 F22 F26">
    <cfRule type="cellIs" priority="171" dxfId="1573" operator="equal" stopIfTrue="1">
      <formula>0</formula>
    </cfRule>
  </conditionalFormatting>
  <conditionalFormatting sqref="G10">
    <cfRule type="expression" priority="162" dxfId="1574">
      <formula>WEEKDAY(G10)=1</formula>
    </cfRule>
    <cfRule type="expression" priority="169" dxfId="1575">
      <formula>WEEKDAY(G10)=7</formula>
    </cfRule>
  </conditionalFormatting>
  <conditionalFormatting sqref="I10">
    <cfRule type="expression" priority="150" dxfId="1574">
      <formula>WEEKDAY(I10)=0</formula>
    </cfRule>
    <cfRule type="expression" priority="151" dxfId="1576">
      <formula>WEEKDAY(I10)=7</formula>
    </cfRule>
  </conditionalFormatting>
  <conditionalFormatting sqref="H10">
    <cfRule type="expression" priority="124" dxfId="1574">
      <formula>WEEKDAY(H10)=1</formula>
    </cfRule>
    <cfRule type="expression" priority="125" dxfId="1575">
      <formula>WEEKDAY(H10)=7</formula>
    </cfRule>
  </conditionalFormatting>
  <conditionalFormatting sqref="J10">
    <cfRule type="expression" priority="122" dxfId="1574">
      <formula>WEEKDAY(J10)=1</formula>
    </cfRule>
    <cfRule type="expression" priority="123" dxfId="1575">
      <formula>WEEKDAY(J10)=7</formula>
    </cfRule>
  </conditionalFormatting>
  <conditionalFormatting sqref="K10">
    <cfRule type="expression" priority="120" dxfId="1574">
      <formula>WEEKDAY(K10)=1</formula>
    </cfRule>
    <cfRule type="expression" priority="121" dxfId="1575">
      <formula>WEEKDAY(K10)=7</formula>
    </cfRule>
  </conditionalFormatting>
  <conditionalFormatting sqref="L10">
    <cfRule type="expression" priority="118" dxfId="1574">
      <formula>WEEKDAY(L10)=1</formula>
    </cfRule>
    <cfRule type="expression" priority="119" dxfId="1575">
      <formula>WEEKDAY(L10)=7</formula>
    </cfRule>
  </conditionalFormatting>
  <conditionalFormatting sqref="M10">
    <cfRule type="expression" priority="116" dxfId="1574">
      <formula>WEEKDAY(M10)=1</formula>
    </cfRule>
    <cfRule type="expression" priority="117" dxfId="1575">
      <formula>WEEKDAY(M10)=7</formula>
    </cfRule>
  </conditionalFormatting>
  <conditionalFormatting sqref="N10">
    <cfRule type="expression" priority="114" dxfId="1574">
      <formula>WEEKDAY(N10)=1</formula>
    </cfRule>
    <cfRule type="expression" priority="115" dxfId="1575">
      <formula>WEEKDAY(N10)=7</formula>
    </cfRule>
  </conditionalFormatting>
  <conditionalFormatting sqref="O10">
    <cfRule type="expression" priority="112" dxfId="1574">
      <formula>WEEKDAY(O10)=1</formula>
    </cfRule>
    <cfRule type="expression" priority="113" dxfId="1575">
      <formula>WEEKDAY(O10)=7</formula>
    </cfRule>
  </conditionalFormatting>
  <conditionalFormatting sqref="P10">
    <cfRule type="expression" priority="110" dxfId="1574">
      <formula>WEEKDAY(P10)=1</formula>
    </cfRule>
    <cfRule type="expression" priority="111" dxfId="1575">
      <formula>WEEKDAY(P10)=7</formula>
    </cfRule>
  </conditionalFormatting>
  <conditionalFormatting sqref="Q10">
    <cfRule type="expression" priority="108" dxfId="1574">
      <formula>WEEKDAY(Q10)=1</formula>
    </cfRule>
    <cfRule type="expression" priority="109" dxfId="1575">
      <formula>WEEKDAY(Q10)=7</formula>
    </cfRule>
  </conditionalFormatting>
  <conditionalFormatting sqref="R10">
    <cfRule type="expression" priority="106" dxfId="1574">
      <formula>WEEKDAY(R10)=1</formula>
    </cfRule>
    <cfRule type="expression" priority="107" dxfId="1575">
      <formula>WEEKDAY(R10)=7</formula>
    </cfRule>
  </conditionalFormatting>
  <conditionalFormatting sqref="S10">
    <cfRule type="expression" priority="104" dxfId="1574">
      <formula>WEEKDAY(S10)=1</formula>
    </cfRule>
    <cfRule type="expression" priority="105" dxfId="1575">
      <formula>WEEKDAY(S10)=7</formula>
    </cfRule>
  </conditionalFormatting>
  <conditionalFormatting sqref="T10">
    <cfRule type="expression" priority="102" dxfId="1574">
      <formula>WEEKDAY(T10)=1</formula>
    </cfRule>
    <cfRule type="expression" priority="103" dxfId="1575">
      <formula>WEEKDAY(T10)=7</formula>
    </cfRule>
  </conditionalFormatting>
  <conditionalFormatting sqref="U10">
    <cfRule type="expression" priority="100" dxfId="1574">
      <formula>WEEKDAY(U10)=1</formula>
    </cfRule>
    <cfRule type="expression" priority="101" dxfId="1575">
      <formula>WEEKDAY(U10)=7</formula>
    </cfRule>
  </conditionalFormatting>
  <conditionalFormatting sqref="G12">
    <cfRule type="expression" priority="98" dxfId="1574">
      <formula>WEEKDAY(G12)=1</formula>
    </cfRule>
    <cfRule type="expression" priority="99" dxfId="1575">
      <formula>WEEKDAY(G12)=7</formula>
    </cfRule>
  </conditionalFormatting>
  <conditionalFormatting sqref="H12">
    <cfRule type="expression" priority="96" dxfId="1574">
      <formula>WEEKDAY(H12)=1</formula>
    </cfRule>
    <cfRule type="expression" priority="97" dxfId="1575">
      <formula>WEEKDAY(H12)=7</formula>
    </cfRule>
  </conditionalFormatting>
  <conditionalFormatting sqref="I12">
    <cfRule type="expression" priority="94" dxfId="1574">
      <formula>WEEKDAY(I12)=1</formula>
    </cfRule>
    <cfRule type="expression" priority="95" dxfId="1575">
      <formula>WEEKDAY(I12)=7</formula>
    </cfRule>
  </conditionalFormatting>
  <conditionalFormatting sqref="J12">
    <cfRule type="expression" priority="92" dxfId="1574">
      <formula>WEEKDAY(J12)=1</formula>
    </cfRule>
    <cfRule type="expression" priority="93" dxfId="1575">
      <formula>WEEKDAY(J12)=7</formula>
    </cfRule>
  </conditionalFormatting>
  <conditionalFormatting sqref="K12">
    <cfRule type="expression" priority="90" dxfId="1574">
      <formula>WEEKDAY(K12)=1</formula>
    </cfRule>
    <cfRule type="expression" priority="91" dxfId="1575">
      <formula>WEEKDAY(K12)=7</formula>
    </cfRule>
  </conditionalFormatting>
  <conditionalFormatting sqref="L12">
    <cfRule type="expression" priority="88" dxfId="1574">
      <formula>WEEKDAY(L12)=1</formula>
    </cfRule>
    <cfRule type="expression" priority="89" dxfId="1575">
      <formula>WEEKDAY(L12)=7</formula>
    </cfRule>
  </conditionalFormatting>
  <conditionalFormatting sqref="M12">
    <cfRule type="expression" priority="86" dxfId="1574">
      <formula>WEEKDAY(M12)=1</formula>
    </cfRule>
    <cfRule type="expression" priority="87" dxfId="1575">
      <formula>WEEKDAY(M12)=7</formula>
    </cfRule>
  </conditionalFormatting>
  <conditionalFormatting sqref="N12">
    <cfRule type="expression" priority="84" dxfId="1574">
      <formula>WEEKDAY(N12)=1</formula>
    </cfRule>
    <cfRule type="expression" priority="85" dxfId="1575">
      <formula>WEEKDAY(N12)=7</formula>
    </cfRule>
  </conditionalFormatting>
  <conditionalFormatting sqref="O12">
    <cfRule type="expression" priority="82" dxfId="1574">
      <formula>WEEKDAY(O12)=1</formula>
    </cfRule>
    <cfRule type="expression" priority="83" dxfId="1575">
      <formula>WEEKDAY(O12)=7</formula>
    </cfRule>
  </conditionalFormatting>
  <conditionalFormatting sqref="P12">
    <cfRule type="expression" priority="80" dxfId="1574">
      <formula>WEEKDAY(P12)=1</formula>
    </cfRule>
    <cfRule type="expression" priority="81" dxfId="1575">
      <formula>WEEKDAY(P12)=7</formula>
    </cfRule>
  </conditionalFormatting>
  <conditionalFormatting sqref="Q12">
    <cfRule type="expression" priority="78" dxfId="1574">
      <formula>WEEKDAY(Q12)=1</formula>
    </cfRule>
    <cfRule type="expression" priority="79" dxfId="1575">
      <formula>WEEKDAY(Q12)=7</formula>
    </cfRule>
  </conditionalFormatting>
  <conditionalFormatting sqref="R12">
    <cfRule type="expression" priority="76" dxfId="1574">
      <formula>WEEKDAY(R12)=1</formula>
    </cfRule>
    <cfRule type="expression" priority="77" dxfId="1575">
      <formula>WEEKDAY(R12)=7</formula>
    </cfRule>
  </conditionalFormatting>
  <conditionalFormatting sqref="S12">
    <cfRule type="expression" priority="74" dxfId="1574">
      <formula>WEEKDAY(S12)=1</formula>
    </cfRule>
    <cfRule type="expression" priority="75" dxfId="1575">
      <formula>WEEKDAY(S12)=7</formula>
    </cfRule>
  </conditionalFormatting>
  <conditionalFormatting sqref="T12">
    <cfRule type="cellIs" priority="66" dxfId="1573" operator="notEqual">
      <formula>29</formula>
    </cfRule>
    <cfRule type="expression" priority="71" dxfId="1574">
      <formula>WEEKDAY(S12+1)=1</formula>
    </cfRule>
    <cfRule type="expression" priority="72" dxfId="1575">
      <formula>WEEKDAY(S12+1)=7</formula>
    </cfRule>
  </conditionalFormatting>
  <conditionalFormatting sqref="U12">
    <cfRule type="cellIs" priority="67" dxfId="1573" operator="notEqual">
      <formula>30</formula>
    </cfRule>
    <cfRule type="expression" priority="69" dxfId="1574">
      <formula>WEEKDAY(S12+2)=1</formula>
    </cfRule>
    <cfRule type="expression" priority="70" dxfId="1575">
      <formula>WEEKDAY(S12+2)=7</formula>
    </cfRule>
  </conditionalFormatting>
  <conditionalFormatting sqref="V16 V20 V24 V28">
    <cfRule type="cellIs" priority="3" dxfId="1573" operator="notEqual">
      <formula>31</formula>
    </cfRule>
    <cfRule type="expression" priority="8" dxfId="1574">
      <formula>WEEKDAY(S16+3)=1</formula>
    </cfRule>
    <cfRule type="expression" priority="65" dxfId="1575">
      <formula>WEEKDAY(S16+3)=7</formula>
    </cfRule>
  </conditionalFormatting>
  <conditionalFormatting sqref="G14 G18 G22 G26">
    <cfRule type="expression" priority="63" dxfId="1574">
      <formula>WEEKDAY(G14)=1</formula>
    </cfRule>
    <cfRule type="expression" priority="64" dxfId="1575">
      <formula>WEEKDAY(G14)=7</formula>
    </cfRule>
  </conditionalFormatting>
  <conditionalFormatting sqref="I14 I18 I22 I26">
    <cfRule type="expression" priority="61" dxfId="1574">
      <formula>WEEKDAY(I14)=0</formula>
    </cfRule>
    <cfRule type="expression" priority="62" dxfId="1576">
      <formula>WEEKDAY(I14)=7</formula>
    </cfRule>
  </conditionalFormatting>
  <conditionalFormatting sqref="H14 H18 H22 H26">
    <cfRule type="expression" priority="59" dxfId="1574">
      <formula>WEEKDAY(H14)=1</formula>
    </cfRule>
    <cfRule type="expression" priority="60" dxfId="1575">
      <formula>WEEKDAY(H14)=7</formula>
    </cfRule>
  </conditionalFormatting>
  <conditionalFormatting sqref="J14 J18 J22 J26">
    <cfRule type="expression" priority="57" dxfId="1574">
      <formula>WEEKDAY(J14)=1</formula>
    </cfRule>
    <cfRule type="expression" priority="58" dxfId="1575">
      <formula>WEEKDAY(J14)=7</formula>
    </cfRule>
  </conditionalFormatting>
  <conditionalFormatting sqref="K14 K18 K22 K26">
    <cfRule type="expression" priority="55" dxfId="1574">
      <formula>WEEKDAY(K14)=1</formula>
    </cfRule>
    <cfRule type="expression" priority="56" dxfId="1575">
      <formula>WEEKDAY(K14)=7</formula>
    </cfRule>
  </conditionalFormatting>
  <conditionalFormatting sqref="L14 L18 L22 L26">
    <cfRule type="expression" priority="53" dxfId="1574">
      <formula>WEEKDAY(L14)=1</formula>
    </cfRule>
    <cfRule type="expression" priority="54" dxfId="1575">
      <formula>WEEKDAY(L14)=7</formula>
    </cfRule>
  </conditionalFormatting>
  <conditionalFormatting sqref="M14 M18 M22 M26">
    <cfRule type="expression" priority="51" dxfId="1574">
      <formula>WEEKDAY(M14)=1</formula>
    </cfRule>
    <cfRule type="expression" priority="52" dxfId="1575">
      <formula>WEEKDAY(M14)=7</formula>
    </cfRule>
  </conditionalFormatting>
  <conditionalFormatting sqref="N14 N18 N22 N26">
    <cfRule type="expression" priority="49" dxfId="1574">
      <formula>WEEKDAY(N14)=1</formula>
    </cfRule>
    <cfRule type="expression" priority="50" dxfId="1575">
      <formula>WEEKDAY(N14)=7</formula>
    </cfRule>
  </conditionalFormatting>
  <conditionalFormatting sqref="O14 O18 O22 O26">
    <cfRule type="expression" priority="47" dxfId="1574">
      <formula>WEEKDAY(O14)=1</formula>
    </cfRule>
    <cfRule type="expression" priority="48" dxfId="1575">
      <formula>WEEKDAY(O14)=7</formula>
    </cfRule>
  </conditionalFormatting>
  <conditionalFormatting sqref="P14 P18 P22 P26">
    <cfRule type="expression" priority="45" dxfId="1574">
      <formula>WEEKDAY(P14)=1</formula>
    </cfRule>
    <cfRule type="expression" priority="46" dxfId="1575">
      <formula>WEEKDAY(P14)=7</formula>
    </cfRule>
  </conditionalFormatting>
  <conditionalFormatting sqref="Q14 Q18 Q22 Q26">
    <cfRule type="expression" priority="43" dxfId="1574">
      <formula>WEEKDAY(Q14)=1</formula>
    </cfRule>
    <cfRule type="expression" priority="44" dxfId="1575">
      <formula>WEEKDAY(Q14)=7</formula>
    </cfRule>
  </conditionalFormatting>
  <conditionalFormatting sqref="R14 R18 R22 R26">
    <cfRule type="expression" priority="41" dxfId="1574">
      <formula>WEEKDAY(R14)=1</formula>
    </cfRule>
    <cfRule type="expression" priority="42" dxfId="1575">
      <formula>WEEKDAY(R14)=7</formula>
    </cfRule>
  </conditionalFormatting>
  <conditionalFormatting sqref="S14 S18 S22 S26">
    <cfRule type="expression" priority="39" dxfId="1574">
      <formula>WEEKDAY(S14)=1</formula>
    </cfRule>
    <cfRule type="expression" priority="40" dxfId="1575">
      <formula>WEEKDAY(S14)=7</formula>
    </cfRule>
  </conditionalFormatting>
  <conditionalFormatting sqref="T14 T18 T22 T26">
    <cfRule type="expression" priority="37" dxfId="1574">
      <formula>WEEKDAY(T14)=1</formula>
    </cfRule>
    <cfRule type="expression" priority="38" dxfId="1575">
      <formula>WEEKDAY(T14)=7</formula>
    </cfRule>
  </conditionalFormatting>
  <conditionalFormatting sqref="U14 U18 U22 U26">
    <cfRule type="expression" priority="35" dxfId="1574">
      <formula>WEEKDAY(U14)=1</formula>
    </cfRule>
    <cfRule type="expression" priority="36" dxfId="1575">
      <formula>WEEKDAY(U14)=7</formula>
    </cfRule>
  </conditionalFormatting>
  <conditionalFormatting sqref="G16 G20 G24 G28">
    <cfRule type="expression" priority="33" dxfId="1574">
      <formula>WEEKDAY(G16)=1</formula>
    </cfRule>
    <cfRule type="expression" priority="34" dxfId="1575">
      <formula>WEEKDAY(G16)=7</formula>
    </cfRule>
  </conditionalFormatting>
  <conditionalFormatting sqref="H16 H20 H24 H28">
    <cfRule type="expression" priority="31" dxfId="1574">
      <formula>WEEKDAY(H16)=1</formula>
    </cfRule>
    <cfRule type="expression" priority="32" dxfId="1575">
      <formula>WEEKDAY(H16)=7</formula>
    </cfRule>
  </conditionalFormatting>
  <conditionalFormatting sqref="I16 I20 I24 I28">
    <cfRule type="expression" priority="29" dxfId="1574">
      <formula>WEEKDAY(I16)=1</formula>
    </cfRule>
    <cfRule type="expression" priority="30" dxfId="1575">
      <formula>WEEKDAY(I16)=7</formula>
    </cfRule>
  </conditionalFormatting>
  <conditionalFormatting sqref="J16 J20 J24 J28">
    <cfRule type="expression" priority="27" dxfId="1574">
      <formula>WEEKDAY(J16)=1</formula>
    </cfRule>
    <cfRule type="expression" priority="28" dxfId="1575">
      <formula>WEEKDAY(J16)=7</formula>
    </cfRule>
  </conditionalFormatting>
  <conditionalFormatting sqref="K16 K20 K24 K28">
    <cfRule type="expression" priority="25" dxfId="1574">
      <formula>WEEKDAY(K16)=1</formula>
    </cfRule>
    <cfRule type="expression" priority="26" dxfId="1575">
      <formula>WEEKDAY(K16)=7</formula>
    </cfRule>
  </conditionalFormatting>
  <conditionalFormatting sqref="L16 L20 L24 L28">
    <cfRule type="expression" priority="23" dxfId="1574">
      <formula>WEEKDAY(L16)=1</formula>
    </cfRule>
    <cfRule type="expression" priority="24" dxfId="1575">
      <formula>WEEKDAY(L16)=7</formula>
    </cfRule>
  </conditionalFormatting>
  <conditionalFormatting sqref="M16 M20 M24 M28">
    <cfRule type="expression" priority="21" dxfId="1574">
      <formula>WEEKDAY(M16)=1</formula>
    </cfRule>
    <cfRule type="expression" priority="22" dxfId="1575">
      <formula>WEEKDAY(M16)=7</formula>
    </cfRule>
  </conditionalFormatting>
  <conditionalFormatting sqref="N16 N20 N24 N28">
    <cfRule type="expression" priority="19" dxfId="1574">
      <formula>WEEKDAY(N16)=1</formula>
    </cfRule>
    <cfRule type="expression" priority="20" dxfId="1575">
      <formula>WEEKDAY(N16)=7</formula>
    </cfRule>
  </conditionalFormatting>
  <conditionalFormatting sqref="O16 O20 O24 O28">
    <cfRule type="expression" priority="17" dxfId="1574">
      <formula>WEEKDAY(O16)=1</formula>
    </cfRule>
    <cfRule type="expression" priority="18" dxfId="1575">
      <formula>WEEKDAY(O16)=7</formula>
    </cfRule>
  </conditionalFormatting>
  <conditionalFormatting sqref="P16 P20 P24 P28">
    <cfRule type="expression" priority="15" dxfId="1574">
      <formula>WEEKDAY(P16)=1</formula>
    </cfRule>
    <cfRule type="expression" priority="16" dxfId="1575">
      <formula>WEEKDAY(P16)=7</formula>
    </cfRule>
  </conditionalFormatting>
  <conditionalFormatting sqref="Q16 Q20 Q24 Q28">
    <cfRule type="expression" priority="13" dxfId="1574">
      <formula>WEEKDAY(Q16)=1</formula>
    </cfRule>
    <cfRule type="expression" priority="14" dxfId="1575">
      <formula>WEEKDAY(Q16)=7</formula>
    </cfRule>
  </conditionalFormatting>
  <conditionalFormatting sqref="R16 R20 R24 R28">
    <cfRule type="expression" priority="11" dxfId="1574">
      <formula>WEEKDAY(R16)=1</formula>
    </cfRule>
    <cfRule type="expression" priority="12" dxfId="1575">
      <formula>WEEKDAY(R16)=7</formula>
    </cfRule>
  </conditionalFormatting>
  <conditionalFormatting sqref="S16 S20 S24 S28">
    <cfRule type="expression" priority="9" dxfId="1574">
      <formula>WEEKDAY(S16)=1</formula>
    </cfRule>
    <cfRule type="expression" priority="10" dxfId="1575">
      <formula>WEEKDAY(S16)=7</formula>
    </cfRule>
  </conditionalFormatting>
  <conditionalFormatting sqref="T16 T20 T24 T28">
    <cfRule type="cellIs" priority="1" dxfId="1573" operator="notEqual">
      <formula>29</formula>
    </cfRule>
    <cfRule type="expression" priority="6" dxfId="1574">
      <formula>WEEKDAY(S16+1)=1</formula>
    </cfRule>
    <cfRule type="expression" priority="7" dxfId="1575">
      <formula>WEEKDAY(S16+1)=7</formula>
    </cfRule>
  </conditionalFormatting>
  <conditionalFormatting sqref="U16 U20 U24 U28">
    <cfRule type="cellIs" priority="2" dxfId="1573" operator="notEqual">
      <formula>30</formula>
    </cfRule>
    <cfRule type="expression" priority="4" dxfId="1574">
      <formula>WEEKDAY(S16+2)=1</formula>
    </cfRule>
    <cfRule type="expression" priority="5" dxfId="1575">
      <formula>WEEKDAY(S16+2)=7</formula>
    </cfRule>
  </conditionalFormatting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29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1.28515625" style="1" customWidth="1"/>
    <col min="2" max="2" width="17.57421875" style="1" customWidth="1"/>
    <col min="3" max="3" width="1.28515625" style="1" customWidth="1"/>
    <col min="4" max="4" width="7.7109375" style="1" customWidth="1"/>
    <col min="5" max="5" width="2.421875" style="13" customWidth="1"/>
    <col min="6" max="6" width="6.28125" style="1" customWidth="1"/>
    <col min="7" max="22" width="5.57421875" style="1" customWidth="1"/>
    <col min="23" max="23" width="7.28125" style="1" customWidth="1"/>
    <col min="24" max="24" width="5.140625" style="1" customWidth="1"/>
    <col min="25" max="198" width="9.00390625" style="1" customWidth="1"/>
    <col min="199" max="199" width="1.28515625" style="1" customWidth="1"/>
    <col min="200" max="202" width="2.140625" style="1" customWidth="1"/>
    <col min="203" max="203" width="2.421875" style="1" customWidth="1"/>
    <col min="204" max="206" width="2.140625" style="1" customWidth="1"/>
    <col min="207" max="207" width="1.28515625" style="1" customWidth="1"/>
    <col min="208" max="213" width="3.140625" style="1" customWidth="1"/>
    <col min="214" max="225" width="1.28515625" style="1" customWidth="1"/>
    <col min="226" max="229" width="1.8515625" style="1" customWidth="1"/>
    <col min="230" max="16384" width="1.57421875" style="1" customWidth="1"/>
  </cols>
  <sheetData>
    <row r="1" spans="2:24" ht="24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2:24" ht="22.5" customHeight="1">
      <c r="B2" s="129" t="str">
        <f>'5月'!B2</f>
        <v>校区</v>
      </c>
      <c r="C2" s="129"/>
      <c r="D2" s="130">
        <f>EDATE('5月'!D2,1)</f>
        <v>44348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25</v>
      </c>
      <c r="R4" s="121"/>
      <c r="S4" s="121"/>
      <c r="T4" s="121"/>
      <c r="U4" s="121"/>
      <c r="V4" s="121"/>
      <c r="W4" s="121"/>
      <c r="X4" s="60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24</v>
      </c>
      <c r="R5" s="122"/>
      <c r="S5" s="122"/>
      <c r="T5" s="122"/>
      <c r="U5" s="122"/>
      <c r="V5" s="122"/>
      <c r="W5" s="58" t="s">
        <v>11</v>
      </c>
      <c r="X5" s="28"/>
    </row>
    <row r="6" spans="1:24" ht="13.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33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31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32"/>
      <c r="C9" s="6"/>
      <c r="D9" s="100" t="s">
        <v>5</v>
      </c>
      <c r="E9" s="101"/>
      <c r="F9" s="128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44348</v>
      </c>
      <c r="H10" s="20">
        <f>G10+1</f>
        <v>44349</v>
      </c>
      <c r="I10" s="20">
        <f aca="true" t="shared" si="0" ref="I10:U10">H10+1</f>
        <v>44350</v>
      </c>
      <c r="J10" s="20">
        <f>I10+1</f>
        <v>44351</v>
      </c>
      <c r="K10" s="20">
        <f t="shared" si="0"/>
        <v>44352</v>
      </c>
      <c r="L10" s="20">
        <f t="shared" si="0"/>
        <v>44353</v>
      </c>
      <c r="M10" s="20">
        <f t="shared" si="0"/>
        <v>44354</v>
      </c>
      <c r="N10" s="20">
        <f t="shared" si="0"/>
        <v>44355</v>
      </c>
      <c r="O10" s="20">
        <f t="shared" si="0"/>
        <v>44356</v>
      </c>
      <c r="P10" s="20">
        <f t="shared" si="0"/>
        <v>44357</v>
      </c>
      <c r="Q10" s="20">
        <f t="shared" si="0"/>
        <v>44358</v>
      </c>
      <c r="R10" s="20">
        <f t="shared" si="0"/>
        <v>44359</v>
      </c>
      <c r="S10" s="20">
        <f t="shared" si="0"/>
        <v>44360</v>
      </c>
      <c r="T10" s="20">
        <f t="shared" si="0"/>
        <v>44361</v>
      </c>
      <c r="U10" s="20">
        <f t="shared" si="0"/>
        <v>44362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>
      <c r="A12" s="17"/>
      <c r="B12" s="73"/>
      <c r="C12" s="75"/>
      <c r="D12" s="125">
        <f>_xlfn.IFERROR(D10*F10,"")</f>
        <v>0</v>
      </c>
      <c r="E12" s="126"/>
      <c r="F12" s="127"/>
      <c r="G12" s="34">
        <f>U10+1</f>
        <v>44363</v>
      </c>
      <c r="H12" s="20">
        <f>G12+1</f>
        <v>44364</v>
      </c>
      <c r="I12" s="20">
        <f aca="true" t="shared" si="1" ref="I12:R12">H12+1</f>
        <v>44365</v>
      </c>
      <c r="J12" s="20">
        <f t="shared" si="1"/>
        <v>44366</v>
      </c>
      <c r="K12" s="20">
        <f t="shared" si="1"/>
        <v>44367</v>
      </c>
      <c r="L12" s="20">
        <f t="shared" si="1"/>
        <v>44368</v>
      </c>
      <c r="M12" s="20">
        <f t="shared" si="1"/>
        <v>44369</v>
      </c>
      <c r="N12" s="20">
        <f t="shared" si="1"/>
        <v>44370</v>
      </c>
      <c r="O12" s="20">
        <f t="shared" si="1"/>
        <v>44371</v>
      </c>
      <c r="P12" s="20">
        <f t="shared" si="1"/>
        <v>44372</v>
      </c>
      <c r="Q12" s="20">
        <f t="shared" si="1"/>
        <v>44373</v>
      </c>
      <c r="R12" s="20">
        <f t="shared" si="1"/>
        <v>44374</v>
      </c>
      <c r="S12" s="20">
        <f>R12+1</f>
        <v>44375</v>
      </c>
      <c r="T12" s="29">
        <f>DAY(S12+1)</f>
        <v>29</v>
      </c>
      <c r="U12" s="36">
        <f>DAY(S12+2)</f>
        <v>30</v>
      </c>
      <c r="V12" s="35">
        <f>DAY(S12+3)</f>
        <v>1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>
        <f>ROUND(SUM(G15:U15,G17:V17),0)</f>
        <v>0</v>
      </c>
      <c r="G14" s="34">
        <f>IF($D$2&lt;&gt;"",DATE(YEAR($D$2),MONTH($D$2),1),"")</f>
        <v>44348</v>
      </c>
      <c r="H14" s="20">
        <f aca="true" t="shared" si="2" ref="H14:U14">G14+1</f>
        <v>44349</v>
      </c>
      <c r="I14" s="20">
        <f t="shared" si="2"/>
        <v>44350</v>
      </c>
      <c r="J14" s="20">
        <f t="shared" si="2"/>
        <v>44351</v>
      </c>
      <c r="K14" s="20">
        <f t="shared" si="2"/>
        <v>44352</v>
      </c>
      <c r="L14" s="20">
        <f t="shared" si="2"/>
        <v>44353</v>
      </c>
      <c r="M14" s="20">
        <f t="shared" si="2"/>
        <v>44354</v>
      </c>
      <c r="N14" s="20">
        <f t="shared" si="2"/>
        <v>44355</v>
      </c>
      <c r="O14" s="20">
        <f t="shared" si="2"/>
        <v>44356</v>
      </c>
      <c r="P14" s="20">
        <f t="shared" si="2"/>
        <v>44357</v>
      </c>
      <c r="Q14" s="20">
        <f t="shared" si="2"/>
        <v>44358</v>
      </c>
      <c r="R14" s="20">
        <f t="shared" si="2"/>
        <v>44359</v>
      </c>
      <c r="S14" s="20">
        <f t="shared" si="2"/>
        <v>44360</v>
      </c>
      <c r="T14" s="20">
        <f t="shared" si="2"/>
        <v>44361</v>
      </c>
      <c r="U14" s="20">
        <f t="shared" si="2"/>
        <v>44362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>
      <c r="A16" s="17"/>
      <c r="B16" s="73"/>
      <c r="C16" s="75"/>
      <c r="D16" s="125">
        <f>_xlfn.IFERROR(D14*F14,"")</f>
        <v>0</v>
      </c>
      <c r="E16" s="126"/>
      <c r="F16" s="127"/>
      <c r="G16" s="34">
        <f>U14+1</f>
        <v>44363</v>
      </c>
      <c r="H16" s="20">
        <f aca="true" t="shared" si="3" ref="H16:S16">G16+1</f>
        <v>44364</v>
      </c>
      <c r="I16" s="20">
        <f t="shared" si="3"/>
        <v>44365</v>
      </c>
      <c r="J16" s="20">
        <f t="shared" si="3"/>
        <v>44366</v>
      </c>
      <c r="K16" s="20">
        <f t="shared" si="3"/>
        <v>44367</v>
      </c>
      <c r="L16" s="20">
        <f t="shared" si="3"/>
        <v>44368</v>
      </c>
      <c r="M16" s="20">
        <f t="shared" si="3"/>
        <v>44369</v>
      </c>
      <c r="N16" s="20">
        <f t="shared" si="3"/>
        <v>44370</v>
      </c>
      <c r="O16" s="20">
        <f t="shared" si="3"/>
        <v>44371</v>
      </c>
      <c r="P16" s="20">
        <f t="shared" si="3"/>
        <v>44372</v>
      </c>
      <c r="Q16" s="20">
        <f t="shared" si="3"/>
        <v>44373</v>
      </c>
      <c r="R16" s="20">
        <f t="shared" si="3"/>
        <v>44374</v>
      </c>
      <c r="S16" s="20">
        <f t="shared" si="3"/>
        <v>44375</v>
      </c>
      <c r="T16" s="29">
        <f>DAY(S16+1)</f>
        <v>29</v>
      </c>
      <c r="U16" s="36">
        <f>DAY(S16+2)</f>
        <v>30</v>
      </c>
      <c r="V16" s="35">
        <f>DAY(S16+3)</f>
        <v>1</v>
      </c>
      <c r="W16" s="65"/>
      <c r="X16" s="66"/>
    </row>
    <row r="17" spans="1:24" ht="25.5" customHeight="1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>
      <c r="A18" s="83"/>
      <c r="B18" s="85"/>
      <c r="C18" s="87"/>
      <c r="D18" s="88"/>
      <c r="E18" s="90" t="s">
        <v>4</v>
      </c>
      <c r="F18" s="92">
        <f>ROUND(SUM(G19:U19,G21:V21),0)</f>
        <v>0</v>
      </c>
      <c r="G18" s="34">
        <f>IF($D$2&lt;&gt;"",DATE(YEAR($D$2),MONTH($D$2),1),"")</f>
        <v>44348</v>
      </c>
      <c r="H18" s="20">
        <f aca="true" t="shared" si="4" ref="H18:U18">G18+1</f>
        <v>44349</v>
      </c>
      <c r="I18" s="20">
        <f t="shared" si="4"/>
        <v>44350</v>
      </c>
      <c r="J18" s="20">
        <f t="shared" si="4"/>
        <v>44351</v>
      </c>
      <c r="K18" s="20">
        <f t="shared" si="4"/>
        <v>44352</v>
      </c>
      <c r="L18" s="20">
        <f t="shared" si="4"/>
        <v>44353</v>
      </c>
      <c r="M18" s="20">
        <f t="shared" si="4"/>
        <v>44354</v>
      </c>
      <c r="N18" s="20">
        <f t="shared" si="4"/>
        <v>44355</v>
      </c>
      <c r="O18" s="20">
        <f t="shared" si="4"/>
        <v>44356</v>
      </c>
      <c r="P18" s="20">
        <f t="shared" si="4"/>
        <v>44357</v>
      </c>
      <c r="Q18" s="20">
        <f t="shared" si="4"/>
        <v>44358</v>
      </c>
      <c r="R18" s="20">
        <f t="shared" si="4"/>
        <v>44359</v>
      </c>
      <c r="S18" s="20">
        <f t="shared" si="4"/>
        <v>44360</v>
      </c>
      <c r="T18" s="20">
        <f t="shared" si="4"/>
        <v>44361</v>
      </c>
      <c r="U18" s="20">
        <f t="shared" si="4"/>
        <v>44362</v>
      </c>
      <c r="V18" s="19"/>
      <c r="W18" s="63"/>
      <c r="X18" s="64"/>
    </row>
    <row r="19" spans="1:24" ht="25.5" customHeight="1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>
      <c r="A20" s="17"/>
      <c r="B20" s="73"/>
      <c r="C20" s="75"/>
      <c r="D20" s="125">
        <f>_xlfn.IFERROR(D18*F18,"")</f>
        <v>0</v>
      </c>
      <c r="E20" s="126"/>
      <c r="F20" s="127"/>
      <c r="G20" s="34">
        <f>U18+1</f>
        <v>44363</v>
      </c>
      <c r="H20" s="20">
        <f aca="true" t="shared" si="5" ref="H20:S20">G20+1</f>
        <v>44364</v>
      </c>
      <c r="I20" s="20">
        <f t="shared" si="5"/>
        <v>44365</v>
      </c>
      <c r="J20" s="20">
        <f t="shared" si="5"/>
        <v>44366</v>
      </c>
      <c r="K20" s="20">
        <f t="shared" si="5"/>
        <v>44367</v>
      </c>
      <c r="L20" s="20">
        <f t="shared" si="5"/>
        <v>44368</v>
      </c>
      <c r="M20" s="20">
        <f t="shared" si="5"/>
        <v>44369</v>
      </c>
      <c r="N20" s="20">
        <f t="shared" si="5"/>
        <v>44370</v>
      </c>
      <c r="O20" s="20">
        <f t="shared" si="5"/>
        <v>44371</v>
      </c>
      <c r="P20" s="20">
        <f t="shared" si="5"/>
        <v>44372</v>
      </c>
      <c r="Q20" s="20">
        <f t="shared" si="5"/>
        <v>44373</v>
      </c>
      <c r="R20" s="20">
        <f t="shared" si="5"/>
        <v>44374</v>
      </c>
      <c r="S20" s="20">
        <f t="shared" si="5"/>
        <v>44375</v>
      </c>
      <c r="T20" s="29">
        <f>DAY(S20+1)</f>
        <v>29</v>
      </c>
      <c r="U20" s="36">
        <f>DAY(S20+2)</f>
        <v>30</v>
      </c>
      <c r="V20" s="35">
        <f>DAY(S20+3)</f>
        <v>1</v>
      </c>
      <c r="W20" s="65"/>
      <c r="X20" s="66"/>
    </row>
    <row r="21" spans="1:24" ht="25.5" customHeight="1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>
      <c r="A22" s="83"/>
      <c r="B22" s="85"/>
      <c r="C22" s="87"/>
      <c r="D22" s="88"/>
      <c r="E22" s="90" t="s">
        <v>4</v>
      </c>
      <c r="F22" s="92">
        <f>ROUND(SUM(G23:U23,G25:V25),0)</f>
        <v>0</v>
      </c>
      <c r="G22" s="34">
        <f>IF($D$2&lt;&gt;"",DATE(YEAR($D$2),MONTH($D$2),1),"")</f>
        <v>44348</v>
      </c>
      <c r="H22" s="20">
        <f aca="true" t="shared" si="6" ref="H22:U22">G22+1</f>
        <v>44349</v>
      </c>
      <c r="I22" s="20">
        <f t="shared" si="6"/>
        <v>44350</v>
      </c>
      <c r="J22" s="20">
        <f t="shared" si="6"/>
        <v>44351</v>
      </c>
      <c r="K22" s="20">
        <f t="shared" si="6"/>
        <v>44352</v>
      </c>
      <c r="L22" s="20">
        <f t="shared" si="6"/>
        <v>44353</v>
      </c>
      <c r="M22" s="20">
        <f t="shared" si="6"/>
        <v>44354</v>
      </c>
      <c r="N22" s="20">
        <f t="shared" si="6"/>
        <v>44355</v>
      </c>
      <c r="O22" s="20">
        <f t="shared" si="6"/>
        <v>44356</v>
      </c>
      <c r="P22" s="20">
        <f t="shared" si="6"/>
        <v>44357</v>
      </c>
      <c r="Q22" s="20">
        <f t="shared" si="6"/>
        <v>44358</v>
      </c>
      <c r="R22" s="20">
        <f t="shared" si="6"/>
        <v>44359</v>
      </c>
      <c r="S22" s="20">
        <f t="shared" si="6"/>
        <v>44360</v>
      </c>
      <c r="T22" s="20">
        <f t="shared" si="6"/>
        <v>44361</v>
      </c>
      <c r="U22" s="20">
        <f t="shared" si="6"/>
        <v>44362</v>
      </c>
      <c r="V22" s="19"/>
      <c r="W22" s="63"/>
      <c r="X22" s="64"/>
    </row>
    <row r="23" spans="1:24" ht="25.5" customHeight="1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>
      <c r="A24" s="17"/>
      <c r="B24" s="73"/>
      <c r="C24" s="75"/>
      <c r="D24" s="125">
        <f>_xlfn.IFERROR(D22*F22,"")</f>
        <v>0</v>
      </c>
      <c r="E24" s="126"/>
      <c r="F24" s="127"/>
      <c r="G24" s="34">
        <f>U22+1</f>
        <v>44363</v>
      </c>
      <c r="H24" s="20">
        <f aca="true" t="shared" si="7" ref="H24:S24">G24+1</f>
        <v>44364</v>
      </c>
      <c r="I24" s="20">
        <f t="shared" si="7"/>
        <v>44365</v>
      </c>
      <c r="J24" s="20">
        <f t="shared" si="7"/>
        <v>44366</v>
      </c>
      <c r="K24" s="20">
        <f t="shared" si="7"/>
        <v>44367</v>
      </c>
      <c r="L24" s="20">
        <f t="shared" si="7"/>
        <v>44368</v>
      </c>
      <c r="M24" s="20">
        <f t="shared" si="7"/>
        <v>44369</v>
      </c>
      <c r="N24" s="20">
        <f t="shared" si="7"/>
        <v>44370</v>
      </c>
      <c r="O24" s="20">
        <f t="shared" si="7"/>
        <v>44371</v>
      </c>
      <c r="P24" s="20">
        <f t="shared" si="7"/>
        <v>44372</v>
      </c>
      <c r="Q24" s="20">
        <f t="shared" si="7"/>
        <v>44373</v>
      </c>
      <c r="R24" s="20">
        <f t="shared" si="7"/>
        <v>44374</v>
      </c>
      <c r="S24" s="20">
        <f t="shared" si="7"/>
        <v>44375</v>
      </c>
      <c r="T24" s="29">
        <f>DAY(S24+1)</f>
        <v>29</v>
      </c>
      <c r="U24" s="36">
        <f>DAY(S24+2)</f>
        <v>30</v>
      </c>
      <c r="V24" s="35">
        <f>DAY(S24+3)</f>
        <v>1</v>
      </c>
      <c r="W24" s="65"/>
      <c r="X24" s="66"/>
    </row>
    <row r="25" spans="1:24" ht="25.5" customHeight="1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>
      <c r="A26" s="83"/>
      <c r="B26" s="85"/>
      <c r="C26" s="87"/>
      <c r="D26" s="88"/>
      <c r="E26" s="90" t="s">
        <v>4</v>
      </c>
      <c r="F26" s="92">
        <f>ROUND(SUM(G27:U27,G29:V29),0)</f>
        <v>0</v>
      </c>
      <c r="G26" s="34">
        <f>IF($D$2&lt;&gt;"",DATE(YEAR($D$2),MONTH($D$2),1),"")</f>
        <v>44348</v>
      </c>
      <c r="H26" s="20">
        <f aca="true" t="shared" si="8" ref="H26:U26">G26+1</f>
        <v>44349</v>
      </c>
      <c r="I26" s="20">
        <f t="shared" si="8"/>
        <v>44350</v>
      </c>
      <c r="J26" s="20">
        <f t="shared" si="8"/>
        <v>44351</v>
      </c>
      <c r="K26" s="20">
        <f t="shared" si="8"/>
        <v>44352</v>
      </c>
      <c r="L26" s="20">
        <f t="shared" si="8"/>
        <v>44353</v>
      </c>
      <c r="M26" s="20">
        <f t="shared" si="8"/>
        <v>44354</v>
      </c>
      <c r="N26" s="20">
        <f t="shared" si="8"/>
        <v>44355</v>
      </c>
      <c r="O26" s="20">
        <f t="shared" si="8"/>
        <v>44356</v>
      </c>
      <c r="P26" s="20">
        <f t="shared" si="8"/>
        <v>44357</v>
      </c>
      <c r="Q26" s="20">
        <f t="shared" si="8"/>
        <v>44358</v>
      </c>
      <c r="R26" s="20">
        <f t="shared" si="8"/>
        <v>44359</v>
      </c>
      <c r="S26" s="20">
        <f t="shared" si="8"/>
        <v>44360</v>
      </c>
      <c r="T26" s="20">
        <f t="shared" si="8"/>
        <v>44361</v>
      </c>
      <c r="U26" s="20">
        <f t="shared" si="8"/>
        <v>44362</v>
      </c>
      <c r="V26" s="19"/>
      <c r="W26" s="63"/>
      <c r="X26" s="64"/>
    </row>
    <row r="27" spans="1:24" ht="25.5" customHeight="1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>
      <c r="A28" s="17"/>
      <c r="B28" s="73"/>
      <c r="C28" s="75"/>
      <c r="D28" s="125">
        <f>_xlfn.IFERROR(D26*F26,"")</f>
        <v>0</v>
      </c>
      <c r="E28" s="126"/>
      <c r="F28" s="127"/>
      <c r="G28" s="34">
        <f>U26+1</f>
        <v>44363</v>
      </c>
      <c r="H28" s="20">
        <f aca="true" t="shared" si="9" ref="H28:S28">G28+1</f>
        <v>44364</v>
      </c>
      <c r="I28" s="20">
        <f t="shared" si="9"/>
        <v>44365</v>
      </c>
      <c r="J28" s="20">
        <f t="shared" si="9"/>
        <v>44366</v>
      </c>
      <c r="K28" s="20">
        <f t="shared" si="9"/>
        <v>44367</v>
      </c>
      <c r="L28" s="20">
        <f t="shared" si="9"/>
        <v>44368</v>
      </c>
      <c r="M28" s="20">
        <f t="shared" si="9"/>
        <v>44369</v>
      </c>
      <c r="N28" s="20">
        <f t="shared" si="9"/>
        <v>44370</v>
      </c>
      <c r="O28" s="20">
        <f t="shared" si="9"/>
        <v>44371</v>
      </c>
      <c r="P28" s="20">
        <f t="shared" si="9"/>
        <v>44372</v>
      </c>
      <c r="Q28" s="20">
        <f t="shared" si="9"/>
        <v>44373</v>
      </c>
      <c r="R28" s="20">
        <f t="shared" si="9"/>
        <v>44374</v>
      </c>
      <c r="S28" s="20">
        <f t="shared" si="9"/>
        <v>44375</v>
      </c>
      <c r="T28" s="29">
        <f>DAY(S28+1)</f>
        <v>29</v>
      </c>
      <c r="U28" s="36">
        <f>DAY(S28+2)</f>
        <v>30</v>
      </c>
      <c r="V28" s="35">
        <f>DAY(S28+3)</f>
        <v>1</v>
      </c>
      <c r="W28" s="65"/>
      <c r="X28" s="66"/>
    </row>
    <row r="29" spans="1:24" ht="25.5" customHeight="1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sheetProtection/>
  <mergeCells count="59">
    <mergeCell ref="W7:X9"/>
    <mergeCell ref="D9:F9"/>
    <mergeCell ref="B2:C2"/>
    <mergeCell ref="D2:G2"/>
    <mergeCell ref="B7:B9"/>
    <mergeCell ref="D7:F7"/>
    <mergeCell ref="G7:V9"/>
    <mergeCell ref="Q5:V5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Q4:W4"/>
    <mergeCell ref="W22:X25"/>
    <mergeCell ref="B24:B25"/>
    <mergeCell ref="C24:C25"/>
    <mergeCell ref="D24:F25"/>
    <mergeCell ref="F26:F27"/>
    <mergeCell ref="W18:X21"/>
    <mergeCell ref="B20:B21"/>
    <mergeCell ref="C20:C21"/>
    <mergeCell ref="D20:F21"/>
    <mergeCell ref="F22:F23"/>
    <mergeCell ref="W14:X17"/>
  </mergeCells>
  <conditionalFormatting sqref="D12">
    <cfRule type="cellIs" priority="134" dxfId="1572" operator="equal">
      <formula>0</formula>
    </cfRule>
  </conditionalFormatting>
  <conditionalFormatting sqref="F10">
    <cfRule type="cellIs" priority="133" dxfId="1573" operator="equal" stopIfTrue="1">
      <formula>0</formula>
    </cfRule>
  </conditionalFormatting>
  <conditionalFormatting sqref="V12">
    <cfRule type="cellIs" priority="68" dxfId="1573" operator="notEqual">
      <formula>31</formula>
    </cfRule>
    <cfRule type="expression" priority="73" dxfId="1574">
      <formula>WEEKDAY(S12+3)=1</formula>
    </cfRule>
    <cfRule type="expression" priority="132" dxfId="1575">
      <formula>WEEKDAY(S12+3)=7</formula>
    </cfRule>
  </conditionalFormatting>
  <conditionalFormatting sqref="D16 D20 D24 D28">
    <cfRule type="cellIs" priority="131" dxfId="1572" operator="equal">
      <formula>0</formula>
    </cfRule>
  </conditionalFormatting>
  <conditionalFormatting sqref="F14 F18 F22 F26">
    <cfRule type="cellIs" priority="130" dxfId="1573" operator="equal" stopIfTrue="1">
      <formula>0</formula>
    </cfRule>
  </conditionalFormatting>
  <conditionalFormatting sqref="G10">
    <cfRule type="expression" priority="128" dxfId="1574">
      <formula>WEEKDAY(G10)=1</formula>
    </cfRule>
    <cfRule type="expression" priority="129" dxfId="1575">
      <formula>WEEKDAY(G10)=7</formula>
    </cfRule>
  </conditionalFormatting>
  <conditionalFormatting sqref="I10">
    <cfRule type="expression" priority="126" dxfId="1574">
      <formula>WEEKDAY(I10)=0</formula>
    </cfRule>
    <cfRule type="expression" priority="127" dxfId="1576">
      <formula>WEEKDAY(I10)=7</formula>
    </cfRule>
  </conditionalFormatting>
  <conditionalFormatting sqref="H10">
    <cfRule type="expression" priority="124" dxfId="1574">
      <formula>WEEKDAY(H10)=1</formula>
    </cfRule>
    <cfRule type="expression" priority="125" dxfId="1575">
      <formula>WEEKDAY(H10)=7</formula>
    </cfRule>
  </conditionalFormatting>
  <conditionalFormatting sqref="J10">
    <cfRule type="expression" priority="122" dxfId="1574">
      <formula>WEEKDAY(J10)=1</formula>
    </cfRule>
    <cfRule type="expression" priority="123" dxfId="1575">
      <formula>WEEKDAY(J10)=7</formula>
    </cfRule>
  </conditionalFormatting>
  <conditionalFormatting sqref="K10">
    <cfRule type="expression" priority="120" dxfId="1574">
      <formula>WEEKDAY(K10)=1</formula>
    </cfRule>
    <cfRule type="expression" priority="121" dxfId="1575">
      <formula>WEEKDAY(K10)=7</formula>
    </cfRule>
  </conditionalFormatting>
  <conditionalFormatting sqref="L10">
    <cfRule type="expression" priority="118" dxfId="1574">
      <formula>WEEKDAY(L10)=1</formula>
    </cfRule>
    <cfRule type="expression" priority="119" dxfId="1575">
      <formula>WEEKDAY(L10)=7</formula>
    </cfRule>
  </conditionalFormatting>
  <conditionalFormatting sqref="M10">
    <cfRule type="expression" priority="116" dxfId="1574">
      <formula>WEEKDAY(M10)=1</formula>
    </cfRule>
    <cfRule type="expression" priority="117" dxfId="1575">
      <formula>WEEKDAY(M10)=7</formula>
    </cfRule>
  </conditionalFormatting>
  <conditionalFormatting sqref="N10">
    <cfRule type="expression" priority="114" dxfId="1574">
      <formula>WEEKDAY(N10)=1</formula>
    </cfRule>
    <cfRule type="expression" priority="115" dxfId="1575">
      <formula>WEEKDAY(N10)=7</formula>
    </cfRule>
  </conditionalFormatting>
  <conditionalFormatting sqref="O10">
    <cfRule type="expression" priority="112" dxfId="1574">
      <formula>WEEKDAY(O10)=1</formula>
    </cfRule>
    <cfRule type="expression" priority="113" dxfId="1575">
      <formula>WEEKDAY(O10)=7</formula>
    </cfRule>
  </conditionalFormatting>
  <conditionalFormatting sqref="P10">
    <cfRule type="expression" priority="110" dxfId="1574">
      <formula>WEEKDAY(P10)=1</formula>
    </cfRule>
    <cfRule type="expression" priority="111" dxfId="1575">
      <formula>WEEKDAY(P10)=7</formula>
    </cfRule>
  </conditionalFormatting>
  <conditionalFormatting sqref="Q10">
    <cfRule type="expression" priority="108" dxfId="1574">
      <formula>WEEKDAY(Q10)=1</formula>
    </cfRule>
    <cfRule type="expression" priority="109" dxfId="1575">
      <formula>WEEKDAY(Q10)=7</formula>
    </cfRule>
  </conditionalFormatting>
  <conditionalFormatting sqref="R10">
    <cfRule type="expression" priority="106" dxfId="1574">
      <formula>WEEKDAY(R10)=1</formula>
    </cfRule>
    <cfRule type="expression" priority="107" dxfId="1575">
      <formula>WEEKDAY(R10)=7</formula>
    </cfRule>
  </conditionalFormatting>
  <conditionalFormatting sqref="S10">
    <cfRule type="expression" priority="104" dxfId="1574">
      <formula>WEEKDAY(S10)=1</formula>
    </cfRule>
    <cfRule type="expression" priority="105" dxfId="1575">
      <formula>WEEKDAY(S10)=7</formula>
    </cfRule>
  </conditionalFormatting>
  <conditionalFormatting sqref="T10">
    <cfRule type="expression" priority="102" dxfId="1574">
      <formula>WEEKDAY(T10)=1</formula>
    </cfRule>
    <cfRule type="expression" priority="103" dxfId="1575">
      <formula>WEEKDAY(T10)=7</formula>
    </cfRule>
  </conditionalFormatting>
  <conditionalFormatting sqref="U10">
    <cfRule type="expression" priority="100" dxfId="1574">
      <formula>WEEKDAY(U10)=1</formula>
    </cfRule>
    <cfRule type="expression" priority="101" dxfId="1575">
      <formula>WEEKDAY(U10)=7</formula>
    </cfRule>
  </conditionalFormatting>
  <conditionalFormatting sqref="G12">
    <cfRule type="expression" priority="98" dxfId="1574">
      <formula>WEEKDAY(G12)=1</formula>
    </cfRule>
    <cfRule type="expression" priority="99" dxfId="1575">
      <formula>WEEKDAY(G12)=7</formula>
    </cfRule>
  </conditionalFormatting>
  <conditionalFormatting sqref="H12">
    <cfRule type="expression" priority="96" dxfId="1574">
      <formula>WEEKDAY(H12)=1</formula>
    </cfRule>
    <cfRule type="expression" priority="97" dxfId="1575">
      <formula>WEEKDAY(H12)=7</formula>
    </cfRule>
  </conditionalFormatting>
  <conditionalFormatting sqref="I12">
    <cfRule type="expression" priority="94" dxfId="1574">
      <formula>WEEKDAY(I12)=1</formula>
    </cfRule>
    <cfRule type="expression" priority="95" dxfId="1575">
      <formula>WEEKDAY(I12)=7</formula>
    </cfRule>
  </conditionalFormatting>
  <conditionalFormatting sqref="J12">
    <cfRule type="expression" priority="92" dxfId="1574">
      <formula>WEEKDAY(J12)=1</formula>
    </cfRule>
    <cfRule type="expression" priority="93" dxfId="1575">
      <formula>WEEKDAY(J12)=7</formula>
    </cfRule>
  </conditionalFormatting>
  <conditionalFormatting sqref="K12">
    <cfRule type="expression" priority="90" dxfId="1574">
      <formula>WEEKDAY(K12)=1</formula>
    </cfRule>
    <cfRule type="expression" priority="91" dxfId="1575">
      <formula>WEEKDAY(K12)=7</formula>
    </cfRule>
  </conditionalFormatting>
  <conditionalFormatting sqref="L12">
    <cfRule type="expression" priority="88" dxfId="1574">
      <formula>WEEKDAY(L12)=1</formula>
    </cfRule>
    <cfRule type="expression" priority="89" dxfId="1575">
      <formula>WEEKDAY(L12)=7</formula>
    </cfRule>
  </conditionalFormatting>
  <conditionalFormatting sqref="M12">
    <cfRule type="expression" priority="86" dxfId="1574">
      <formula>WEEKDAY(M12)=1</formula>
    </cfRule>
    <cfRule type="expression" priority="87" dxfId="1575">
      <formula>WEEKDAY(M12)=7</formula>
    </cfRule>
  </conditionalFormatting>
  <conditionalFormatting sqref="N12">
    <cfRule type="expression" priority="84" dxfId="1574">
      <formula>WEEKDAY(N12)=1</formula>
    </cfRule>
    <cfRule type="expression" priority="85" dxfId="1575">
      <formula>WEEKDAY(N12)=7</formula>
    </cfRule>
  </conditionalFormatting>
  <conditionalFormatting sqref="O12">
    <cfRule type="expression" priority="82" dxfId="1574">
      <formula>WEEKDAY(O12)=1</formula>
    </cfRule>
    <cfRule type="expression" priority="83" dxfId="1575">
      <formula>WEEKDAY(O12)=7</formula>
    </cfRule>
  </conditionalFormatting>
  <conditionalFormatting sqref="P12">
    <cfRule type="expression" priority="80" dxfId="1574">
      <formula>WEEKDAY(P12)=1</formula>
    </cfRule>
    <cfRule type="expression" priority="81" dxfId="1575">
      <formula>WEEKDAY(P12)=7</formula>
    </cfRule>
  </conditionalFormatting>
  <conditionalFormatting sqref="Q12">
    <cfRule type="expression" priority="78" dxfId="1574">
      <formula>WEEKDAY(Q12)=1</formula>
    </cfRule>
    <cfRule type="expression" priority="79" dxfId="1575">
      <formula>WEEKDAY(Q12)=7</formula>
    </cfRule>
  </conditionalFormatting>
  <conditionalFormatting sqref="R12">
    <cfRule type="expression" priority="76" dxfId="1574">
      <formula>WEEKDAY(R12)=1</formula>
    </cfRule>
    <cfRule type="expression" priority="77" dxfId="1575">
      <formula>WEEKDAY(R12)=7</formula>
    </cfRule>
  </conditionalFormatting>
  <conditionalFormatting sqref="S12">
    <cfRule type="expression" priority="74" dxfId="1574">
      <formula>WEEKDAY(S12)=1</formula>
    </cfRule>
    <cfRule type="expression" priority="75" dxfId="1575">
      <formula>WEEKDAY(S12)=7</formula>
    </cfRule>
  </conditionalFormatting>
  <conditionalFormatting sqref="T12">
    <cfRule type="cellIs" priority="66" dxfId="1573" operator="notEqual">
      <formula>29</formula>
    </cfRule>
    <cfRule type="expression" priority="71" dxfId="1574">
      <formula>WEEKDAY(S12+1)=1</formula>
    </cfRule>
    <cfRule type="expression" priority="72" dxfId="1575">
      <formula>WEEKDAY(S12+1)=7</formula>
    </cfRule>
  </conditionalFormatting>
  <conditionalFormatting sqref="U12">
    <cfRule type="cellIs" priority="67" dxfId="1573" operator="notEqual">
      <formula>30</formula>
    </cfRule>
    <cfRule type="expression" priority="69" dxfId="1574">
      <formula>WEEKDAY(S12+2)=1</formula>
    </cfRule>
    <cfRule type="expression" priority="70" dxfId="1575">
      <formula>WEEKDAY(S12+2)=7</formula>
    </cfRule>
  </conditionalFormatting>
  <conditionalFormatting sqref="V16 V20 V24 V28">
    <cfRule type="cellIs" priority="3" dxfId="1573" operator="notEqual">
      <formula>31</formula>
    </cfRule>
    <cfRule type="expression" priority="8" dxfId="1574">
      <formula>WEEKDAY(S16+3)=1</formula>
    </cfRule>
    <cfRule type="expression" priority="65" dxfId="1575">
      <formula>WEEKDAY(S16+3)=7</formula>
    </cfRule>
  </conditionalFormatting>
  <conditionalFormatting sqref="G14 G18 G22 G26">
    <cfRule type="expression" priority="63" dxfId="1574">
      <formula>WEEKDAY(G14)=1</formula>
    </cfRule>
    <cfRule type="expression" priority="64" dxfId="1575">
      <formula>WEEKDAY(G14)=7</formula>
    </cfRule>
  </conditionalFormatting>
  <conditionalFormatting sqref="I14 I18 I22 I26">
    <cfRule type="expression" priority="61" dxfId="1574">
      <formula>WEEKDAY(I14)=0</formula>
    </cfRule>
    <cfRule type="expression" priority="62" dxfId="1576">
      <formula>WEEKDAY(I14)=7</formula>
    </cfRule>
  </conditionalFormatting>
  <conditionalFormatting sqref="H14 H18 H22 H26">
    <cfRule type="expression" priority="59" dxfId="1574">
      <formula>WEEKDAY(H14)=1</formula>
    </cfRule>
    <cfRule type="expression" priority="60" dxfId="1575">
      <formula>WEEKDAY(H14)=7</formula>
    </cfRule>
  </conditionalFormatting>
  <conditionalFormatting sqref="J14 J18 J22 J26">
    <cfRule type="expression" priority="57" dxfId="1574">
      <formula>WEEKDAY(J14)=1</formula>
    </cfRule>
    <cfRule type="expression" priority="58" dxfId="1575">
      <formula>WEEKDAY(J14)=7</formula>
    </cfRule>
  </conditionalFormatting>
  <conditionalFormatting sqref="K14 K18 K22 K26">
    <cfRule type="expression" priority="55" dxfId="1574">
      <formula>WEEKDAY(K14)=1</formula>
    </cfRule>
    <cfRule type="expression" priority="56" dxfId="1575">
      <formula>WEEKDAY(K14)=7</formula>
    </cfRule>
  </conditionalFormatting>
  <conditionalFormatting sqref="L14 L18 L22 L26">
    <cfRule type="expression" priority="53" dxfId="1574">
      <formula>WEEKDAY(L14)=1</formula>
    </cfRule>
    <cfRule type="expression" priority="54" dxfId="1575">
      <formula>WEEKDAY(L14)=7</formula>
    </cfRule>
  </conditionalFormatting>
  <conditionalFormatting sqref="M14 M18 M22 M26">
    <cfRule type="expression" priority="51" dxfId="1574">
      <formula>WEEKDAY(M14)=1</formula>
    </cfRule>
    <cfRule type="expression" priority="52" dxfId="1575">
      <formula>WEEKDAY(M14)=7</formula>
    </cfRule>
  </conditionalFormatting>
  <conditionalFormatting sqref="N14 N18 N22 N26">
    <cfRule type="expression" priority="49" dxfId="1574">
      <formula>WEEKDAY(N14)=1</formula>
    </cfRule>
    <cfRule type="expression" priority="50" dxfId="1575">
      <formula>WEEKDAY(N14)=7</formula>
    </cfRule>
  </conditionalFormatting>
  <conditionalFormatting sqref="O14 O18 O22 O26">
    <cfRule type="expression" priority="47" dxfId="1574">
      <formula>WEEKDAY(O14)=1</formula>
    </cfRule>
    <cfRule type="expression" priority="48" dxfId="1575">
      <formula>WEEKDAY(O14)=7</formula>
    </cfRule>
  </conditionalFormatting>
  <conditionalFormatting sqref="P14 P18 P22 P26">
    <cfRule type="expression" priority="45" dxfId="1574">
      <formula>WEEKDAY(P14)=1</formula>
    </cfRule>
    <cfRule type="expression" priority="46" dxfId="1575">
      <formula>WEEKDAY(P14)=7</formula>
    </cfRule>
  </conditionalFormatting>
  <conditionalFormatting sqref="Q14 Q18 Q22 Q26">
    <cfRule type="expression" priority="43" dxfId="1574">
      <formula>WEEKDAY(Q14)=1</formula>
    </cfRule>
    <cfRule type="expression" priority="44" dxfId="1575">
      <formula>WEEKDAY(Q14)=7</formula>
    </cfRule>
  </conditionalFormatting>
  <conditionalFormatting sqref="R14 R18 R22 R26">
    <cfRule type="expression" priority="41" dxfId="1574">
      <formula>WEEKDAY(R14)=1</formula>
    </cfRule>
    <cfRule type="expression" priority="42" dxfId="1575">
      <formula>WEEKDAY(R14)=7</formula>
    </cfRule>
  </conditionalFormatting>
  <conditionalFormatting sqref="S14 S18 S22 S26">
    <cfRule type="expression" priority="39" dxfId="1574">
      <formula>WEEKDAY(S14)=1</formula>
    </cfRule>
    <cfRule type="expression" priority="40" dxfId="1575">
      <formula>WEEKDAY(S14)=7</formula>
    </cfRule>
  </conditionalFormatting>
  <conditionalFormatting sqref="T14 T18 T22 T26">
    <cfRule type="expression" priority="37" dxfId="1574">
      <formula>WEEKDAY(T14)=1</formula>
    </cfRule>
    <cfRule type="expression" priority="38" dxfId="1575">
      <formula>WEEKDAY(T14)=7</formula>
    </cfRule>
  </conditionalFormatting>
  <conditionalFormatting sqref="U14 U18 U22 U26">
    <cfRule type="expression" priority="35" dxfId="1574">
      <formula>WEEKDAY(U14)=1</formula>
    </cfRule>
    <cfRule type="expression" priority="36" dxfId="1575">
      <formula>WEEKDAY(U14)=7</formula>
    </cfRule>
  </conditionalFormatting>
  <conditionalFormatting sqref="G16 G20 G24 G28">
    <cfRule type="expression" priority="33" dxfId="1574">
      <formula>WEEKDAY(G16)=1</formula>
    </cfRule>
    <cfRule type="expression" priority="34" dxfId="1575">
      <formula>WEEKDAY(G16)=7</formula>
    </cfRule>
  </conditionalFormatting>
  <conditionalFormatting sqref="H16 H20 H24 H28">
    <cfRule type="expression" priority="31" dxfId="1574">
      <formula>WEEKDAY(H16)=1</formula>
    </cfRule>
    <cfRule type="expression" priority="32" dxfId="1575">
      <formula>WEEKDAY(H16)=7</formula>
    </cfRule>
  </conditionalFormatting>
  <conditionalFormatting sqref="I16 I20 I24 I28">
    <cfRule type="expression" priority="29" dxfId="1574">
      <formula>WEEKDAY(I16)=1</formula>
    </cfRule>
    <cfRule type="expression" priority="30" dxfId="1575">
      <formula>WEEKDAY(I16)=7</formula>
    </cfRule>
  </conditionalFormatting>
  <conditionalFormatting sqref="J16 J20 J24 J28">
    <cfRule type="expression" priority="27" dxfId="1574">
      <formula>WEEKDAY(J16)=1</formula>
    </cfRule>
    <cfRule type="expression" priority="28" dxfId="1575">
      <formula>WEEKDAY(J16)=7</formula>
    </cfRule>
  </conditionalFormatting>
  <conditionalFormatting sqref="K16 K20 K24 K28">
    <cfRule type="expression" priority="25" dxfId="1574">
      <formula>WEEKDAY(K16)=1</formula>
    </cfRule>
    <cfRule type="expression" priority="26" dxfId="1575">
      <formula>WEEKDAY(K16)=7</formula>
    </cfRule>
  </conditionalFormatting>
  <conditionalFormatting sqref="L16 L20 L24 L28">
    <cfRule type="expression" priority="23" dxfId="1574">
      <formula>WEEKDAY(L16)=1</formula>
    </cfRule>
    <cfRule type="expression" priority="24" dxfId="1575">
      <formula>WEEKDAY(L16)=7</formula>
    </cfRule>
  </conditionalFormatting>
  <conditionalFormatting sqref="M16 M20 M24 M28">
    <cfRule type="expression" priority="21" dxfId="1574">
      <formula>WEEKDAY(M16)=1</formula>
    </cfRule>
    <cfRule type="expression" priority="22" dxfId="1575">
      <formula>WEEKDAY(M16)=7</formula>
    </cfRule>
  </conditionalFormatting>
  <conditionalFormatting sqref="N16 N20 N24 N28">
    <cfRule type="expression" priority="19" dxfId="1574">
      <formula>WEEKDAY(N16)=1</formula>
    </cfRule>
    <cfRule type="expression" priority="20" dxfId="1575">
      <formula>WEEKDAY(N16)=7</formula>
    </cfRule>
  </conditionalFormatting>
  <conditionalFormatting sqref="O16 O20 O24 O28">
    <cfRule type="expression" priority="17" dxfId="1574">
      <formula>WEEKDAY(O16)=1</formula>
    </cfRule>
    <cfRule type="expression" priority="18" dxfId="1575">
      <formula>WEEKDAY(O16)=7</formula>
    </cfRule>
  </conditionalFormatting>
  <conditionalFormatting sqref="P16 P20 P24 P28">
    <cfRule type="expression" priority="15" dxfId="1574">
      <formula>WEEKDAY(P16)=1</formula>
    </cfRule>
    <cfRule type="expression" priority="16" dxfId="1575">
      <formula>WEEKDAY(P16)=7</formula>
    </cfRule>
  </conditionalFormatting>
  <conditionalFormatting sqref="Q16 Q20 Q24 Q28">
    <cfRule type="expression" priority="13" dxfId="1574">
      <formula>WEEKDAY(Q16)=1</formula>
    </cfRule>
    <cfRule type="expression" priority="14" dxfId="1575">
      <formula>WEEKDAY(Q16)=7</formula>
    </cfRule>
  </conditionalFormatting>
  <conditionalFormatting sqref="R16 R20 R24 R28">
    <cfRule type="expression" priority="11" dxfId="1574">
      <formula>WEEKDAY(R16)=1</formula>
    </cfRule>
    <cfRule type="expression" priority="12" dxfId="1575">
      <formula>WEEKDAY(R16)=7</formula>
    </cfRule>
  </conditionalFormatting>
  <conditionalFormatting sqref="S16 S20 S24 S28">
    <cfRule type="expression" priority="9" dxfId="1574">
      <formula>WEEKDAY(S16)=1</formula>
    </cfRule>
    <cfRule type="expression" priority="10" dxfId="1575">
      <formula>WEEKDAY(S16)=7</formula>
    </cfRule>
  </conditionalFormatting>
  <conditionalFormatting sqref="T16 T20 T24 T28">
    <cfRule type="cellIs" priority="1" dxfId="1573" operator="notEqual">
      <formula>29</formula>
    </cfRule>
    <cfRule type="expression" priority="6" dxfId="1574">
      <formula>WEEKDAY(S16+1)=1</formula>
    </cfRule>
    <cfRule type="expression" priority="7" dxfId="1575">
      <formula>WEEKDAY(S16+1)=7</formula>
    </cfRule>
  </conditionalFormatting>
  <conditionalFormatting sqref="U16 U20 U24 U28">
    <cfRule type="cellIs" priority="2" dxfId="1573" operator="notEqual">
      <formula>30</formula>
    </cfRule>
    <cfRule type="expression" priority="4" dxfId="1574">
      <formula>WEEKDAY(S16+2)=1</formula>
    </cfRule>
    <cfRule type="expression" priority="5" dxfId="1575">
      <formula>WEEKDAY(S16+2)=7</formula>
    </cfRule>
  </conditionalFormatting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29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1.28515625" style="1" customWidth="1"/>
    <col min="2" max="2" width="17.57421875" style="1" customWidth="1"/>
    <col min="3" max="3" width="1.28515625" style="1" customWidth="1"/>
    <col min="4" max="4" width="7.7109375" style="1" customWidth="1"/>
    <col min="5" max="5" width="2.421875" style="13" customWidth="1"/>
    <col min="6" max="6" width="6.28125" style="1" customWidth="1"/>
    <col min="7" max="22" width="5.57421875" style="1" customWidth="1"/>
    <col min="23" max="23" width="7.28125" style="1" customWidth="1"/>
    <col min="24" max="24" width="5.140625" style="1" customWidth="1"/>
    <col min="25" max="198" width="9.00390625" style="1" customWidth="1"/>
    <col min="199" max="199" width="1.28515625" style="1" customWidth="1"/>
    <col min="200" max="202" width="2.140625" style="1" customWidth="1"/>
    <col min="203" max="203" width="2.421875" style="1" customWidth="1"/>
    <col min="204" max="206" width="2.140625" style="1" customWidth="1"/>
    <col min="207" max="207" width="1.28515625" style="1" customWidth="1"/>
    <col min="208" max="213" width="3.140625" style="1" customWidth="1"/>
    <col min="214" max="225" width="1.28515625" style="1" customWidth="1"/>
    <col min="226" max="229" width="1.8515625" style="1" customWidth="1"/>
    <col min="230" max="16384" width="1.57421875" style="1" customWidth="1"/>
  </cols>
  <sheetData>
    <row r="1" spans="2:24" ht="24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2:24" ht="22.5" customHeight="1">
      <c r="B2" s="129" t="str">
        <f>'5月'!B2</f>
        <v>校区</v>
      </c>
      <c r="C2" s="129"/>
      <c r="D2" s="130">
        <f>EDATE('5月'!D2,2)</f>
        <v>44378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25</v>
      </c>
      <c r="R4" s="121"/>
      <c r="S4" s="121"/>
      <c r="T4" s="121"/>
      <c r="U4" s="121"/>
      <c r="V4" s="121"/>
      <c r="W4" s="121"/>
      <c r="X4" s="56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24</v>
      </c>
      <c r="R5" s="122"/>
      <c r="S5" s="122"/>
      <c r="T5" s="122"/>
      <c r="U5" s="122"/>
      <c r="V5" s="122"/>
      <c r="W5" s="58" t="s">
        <v>11</v>
      </c>
      <c r="X5" s="28"/>
    </row>
    <row r="6" spans="1:24" ht="13.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44378</v>
      </c>
      <c r="H10" s="20">
        <f>G10+1</f>
        <v>44379</v>
      </c>
      <c r="I10" s="20">
        <f aca="true" t="shared" si="0" ref="I10:U10">H10+1</f>
        <v>44380</v>
      </c>
      <c r="J10" s="20">
        <f>I10+1</f>
        <v>44381</v>
      </c>
      <c r="K10" s="20">
        <f t="shared" si="0"/>
        <v>44382</v>
      </c>
      <c r="L10" s="20">
        <f t="shared" si="0"/>
        <v>44383</v>
      </c>
      <c r="M10" s="20">
        <f t="shared" si="0"/>
        <v>44384</v>
      </c>
      <c r="N10" s="20">
        <f t="shared" si="0"/>
        <v>44385</v>
      </c>
      <c r="O10" s="20">
        <f t="shared" si="0"/>
        <v>44386</v>
      </c>
      <c r="P10" s="20">
        <f t="shared" si="0"/>
        <v>44387</v>
      </c>
      <c r="Q10" s="20">
        <f t="shared" si="0"/>
        <v>44388</v>
      </c>
      <c r="R10" s="20">
        <f t="shared" si="0"/>
        <v>44389</v>
      </c>
      <c r="S10" s="20">
        <f t="shared" si="0"/>
        <v>44390</v>
      </c>
      <c r="T10" s="20">
        <f t="shared" si="0"/>
        <v>44391</v>
      </c>
      <c r="U10" s="20">
        <f t="shared" si="0"/>
        <v>44392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>
      <c r="A12" s="17"/>
      <c r="B12" s="73"/>
      <c r="C12" s="75"/>
      <c r="D12" s="77">
        <f>_xlfn.IFERROR(D10*F10,"")</f>
        <v>0</v>
      </c>
      <c r="E12" s="78"/>
      <c r="F12" s="79"/>
      <c r="G12" s="34">
        <f>U10+1</f>
        <v>44393</v>
      </c>
      <c r="H12" s="20">
        <f>G12+1</f>
        <v>44394</v>
      </c>
      <c r="I12" s="20">
        <f aca="true" t="shared" si="1" ref="I12:R12">H12+1</f>
        <v>44395</v>
      </c>
      <c r="J12" s="20">
        <f t="shared" si="1"/>
        <v>44396</v>
      </c>
      <c r="K12" s="20">
        <f t="shared" si="1"/>
        <v>44397</v>
      </c>
      <c r="L12" s="20">
        <f t="shared" si="1"/>
        <v>44398</v>
      </c>
      <c r="M12" s="20">
        <f t="shared" si="1"/>
        <v>44399</v>
      </c>
      <c r="N12" s="20">
        <f t="shared" si="1"/>
        <v>44400</v>
      </c>
      <c r="O12" s="20">
        <f t="shared" si="1"/>
        <v>44401</v>
      </c>
      <c r="P12" s="20">
        <f t="shared" si="1"/>
        <v>44402</v>
      </c>
      <c r="Q12" s="20">
        <f t="shared" si="1"/>
        <v>44403</v>
      </c>
      <c r="R12" s="20">
        <f t="shared" si="1"/>
        <v>44404</v>
      </c>
      <c r="S12" s="20">
        <f>R12+1</f>
        <v>44405</v>
      </c>
      <c r="T12" s="29">
        <f>DAY(S12+1)</f>
        <v>29</v>
      </c>
      <c r="U12" s="36">
        <f>DAY(S12+2)</f>
        <v>30</v>
      </c>
      <c r="V12" s="35">
        <f>DAY(S12+3)</f>
        <v>31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>
        <f>ROUND(SUM(G15:U15,G17:V17),0)</f>
        <v>0</v>
      </c>
      <c r="G14" s="34">
        <f>IF($D$2&lt;&gt;"",DATE(YEAR($D$2),MONTH($D$2),1),"")</f>
        <v>44378</v>
      </c>
      <c r="H14" s="20">
        <f aca="true" t="shared" si="2" ref="H14:U14">G14+1</f>
        <v>44379</v>
      </c>
      <c r="I14" s="20">
        <f t="shared" si="2"/>
        <v>44380</v>
      </c>
      <c r="J14" s="20">
        <f t="shared" si="2"/>
        <v>44381</v>
      </c>
      <c r="K14" s="20">
        <f t="shared" si="2"/>
        <v>44382</v>
      </c>
      <c r="L14" s="20">
        <f t="shared" si="2"/>
        <v>44383</v>
      </c>
      <c r="M14" s="20">
        <f t="shared" si="2"/>
        <v>44384</v>
      </c>
      <c r="N14" s="20">
        <f t="shared" si="2"/>
        <v>44385</v>
      </c>
      <c r="O14" s="20">
        <f t="shared" si="2"/>
        <v>44386</v>
      </c>
      <c r="P14" s="20">
        <f t="shared" si="2"/>
        <v>44387</v>
      </c>
      <c r="Q14" s="20">
        <f t="shared" si="2"/>
        <v>44388</v>
      </c>
      <c r="R14" s="20">
        <f t="shared" si="2"/>
        <v>44389</v>
      </c>
      <c r="S14" s="20">
        <f t="shared" si="2"/>
        <v>44390</v>
      </c>
      <c r="T14" s="20">
        <f t="shared" si="2"/>
        <v>44391</v>
      </c>
      <c r="U14" s="20">
        <f t="shared" si="2"/>
        <v>44392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>
      <c r="A16" s="17"/>
      <c r="B16" s="73"/>
      <c r="C16" s="75"/>
      <c r="D16" s="77">
        <f>_xlfn.IFERROR(D14*F14,"")</f>
        <v>0</v>
      </c>
      <c r="E16" s="78"/>
      <c r="F16" s="79"/>
      <c r="G16" s="34">
        <f>U14+1</f>
        <v>44393</v>
      </c>
      <c r="H16" s="20">
        <f aca="true" t="shared" si="3" ref="H16:S16">G16+1</f>
        <v>44394</v>
      </c>
      <c r="I16" s="20">
        <f t="shared" si="3"/>
        <v>44395</v>
      </c>
      <c r="J16" s="20">
        <f t="shared" si="3"/>
        <v>44396</v>
      </c>
      <c r="K16" s="20">
        <f t="shared" si="3"/>
        <v>44397</v>
      </c>
      <c r="L16" s="20">
        <f t="shared" si="3"/>
        <v>44398</v>
      </c>
      <c r="M16" s="20">
        <f t="shared" si="3"/>
        <v>44399</v>
      </c>
      <c r="N16" s="20">
        <f t="shared" si="3"/>
        <v>44400</v>
      </c>
      <c r="O16" s="20">
        <f t="shared" si="3"/>
        <v>44401</v>
      </c>
      <c r="P16" s="20">
        <f t="shared" si="3"/>
        <v>44402</v>
      </c>
      <c r="Q16" s="20">
        <f t="shared" si="3"/>
        <v>44403</v>
      </c>
      <c r="R16" s="20">
        <f t="shared" si="3"/>
        <v>44404</v>
      </c>
      <c r="S16" s="20">
        <f t="shared" si="3"/>
        <v>44405</v>
      </c>
      <c r="T16" s="29">
        <f>DAY(S16+1)</f>
        <v>29</v>
      </c>
      <c r="U16" s="36">
        <f>DAY(S16+2)</f>
        <v>30</v>
      </c>
      <c r="V16" s="35">
        <f>DAY(S16+3)</f>
        <v>31</v>
      </c>
      <c r="W16" s="65"/>
      <c r="X16" s="66"/>
    </row>
    <row r="17" spans="1:24" ht="25.5" customHeight="1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>
      <c r="A18" s="83"/>
      <c r="B18" s="85"/>
      <c r="C18" s="87"/>
      <c r="D18" s="88"/>
      <c r="E18" s="90" t="s">
        <v>4</v>
      </c>
      <c r="F18" s="92">
        <f>ROUND(SUM(G19:U19,G21:V21),0)</f>
        <v>0</v>
      </c>
      <c r="G18" s="34">
        <f>IF($D$2&lt;&gt;"",DATE(YEAR($D$2),MONTH($D$2),1),"")</f>
        <v>44378</v>
      </c>
      <c r="H18" s="20">
        <f aca="true" t="shared" si="4" ref="H18:U18">G18+1</f>
        <v>44379</v>
      </c>
      <c r="I18" s="20">
        <f t="shared" si="4"/>
        <v>44380</v>
      </c>
      <c r="J18" s="20">
        <f t="shared" si="4"/>
        <v>44381</v>
      </c>
      <c r="K18" s="20">
        <f t="shared" si="4"/>
        <v>44382</v>
      </c>
      <c r="L18" s="20">
        <f t="shared" si="4"/>
        <v>44383</v>
      </c>
      <c r="M18" s="20">
        <f t="shared" si="4"/>
        <v>44384</v>
      </c>
      <c r="N18" s="20">
        <f t="shared" si="4"/>
        <v>44385</v>
      </c>
      <c r="O18" s="20">
        <f t="shared" si="4"/>
        <v>44386</v>
      </c>
      <c r="P18" s="20">
        <f t="shared" si="4"/>
        <v>44387</v>
      </c>
      <c r="Q18" s="20">
        <f t="shared" si="4"/>
        <v>44388</v>
      </c>
      <c r="R18" s="20">
        <f t="shared" si="4"/>
        <v>44389</v>
      </c>
      <c r="S18" s="20">
        <f t="shared" si="4"/>
        <v>44390</v>
      </c>
      <c r="T18" s="20">
        <f t="shared" si="4"/>
        <v>44391</v>
      </c>
      <c r="U18" s="20">
        <f t="shared" si="4"/>
        <v>44392</v>
      </c>
      <c r="V18" s="19"/>
      <c r="W18" s="63"/>
      <c r="X18" s="64"/>
    </row>
    <row r="19" spans="1:24" ht="25.5" customHeight="1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>
      <c r="A20" s="17"/>
      <c r="B20" s="73"/>
      <c r="C20" s="75"/>
      <c r="D20" s="77">
        <f>_xlfn.IFERROR(D18*F18,"")</f>
        <v>0</v>
      </c>
      <c r="E20" s="78"/>
      <c r="F20" s="79"/>
      <c r="G20" s="34">
        <f>U18+1</f>
        <v>44393</v>
      </c>
      <c r="H20" s="20">
        <f aca="true" t="shared" si="5" ref="H20:S20">G20+1</f>
        <v>44394</v>
      </c>
      <c r="I20" s="20">
        <f t="shared" si="5"/>
        <v>44395</v>
      </c>
      <c r="J20" s="20">
        <f t="shared" si="5"/>
        <v>44396</v>
      </c>
      <c r="K20" s="20">
        <f t="shared" si="5"/>
        <v>44397</v>
      </c>
      <c r="L20" s="20">
        <f t="shared" si="5"/>
        <v>44398</v>
      </c>
      <c r="M20" s="20">
        <f t="shared" si="5"/>
        <v>44399</v>
      </c>
      <c r="N20" s="20">
        <f t="shared" si="5"/>
        <v>44400</v>
      </c>
      <c r="O20" s="20">
        <f t="shared" si="5"/>
        <v>44401</v>
      </c>
      <c r="P20" s="20">
        <f t="shared" si="5"/>
        <v>44402</v>
      </c>
      <c r="Q20" s="20">
        <f t="shared" si="5"/>
        <v>44403</v>
      </c>
      <c r="R20" s="20">
        <f t="shared" si="5"/>
        <v>44404</v>
      </c>
      <c r="S20" s="20">
        <f t="shared" si="5"/>
        <v>44405</v>
      </c>
      <c r="T20" s="29">
        <f>DAY(S20+1)</f>
        <v>29</v>
      </c>
      <c r="U20" s="36">
        <f>DAY(S20+2)</f>
        <v>30</v>
      </c>
      <c r="V20" s="35">
        <f>DAY(S20+3)</f>
        <v>31</v>
      </c>
      <c r="W20" s="65"/>
      <c r="X20" s="66"/>
    </row>
    <row r="21" spans="1:24" ht="25.5" customHeight="1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>
      <c r="A22" s="83"/>
      <c r="B22" s="85"/>
      <c r="C22" s="87"/>
      <c r="D22" s="88"/>
      <c r="E22" s="90" t="s">
        <v>4</v>
      </c>
      <c r="F22" s="92">
        <f>ROUND(SUM(G23:U23,G25:V25),0)</f>
        <v>0</v>
      </c>
      <c r="G22" s="34">
        <f>IF($D$2&lt;&gt;"",DATE(YEAR($D$2),MONTH($D$2),1),"")</f>
        <v>44378</v>
      </c>
      <c r="H22" s="20">
        <f aca="true" t="shared" si="6" ref="H22:U22">G22+1</f>
        <v>44379</v>
      </c>
      <c r="I22" s="20">
        <f t="shared" si="6"/>
        <v>44380</v>
      </c>
      <c r="J22" s="20">
        <f t="shared" si="6"/>
        <v>44381</v>
      </c>
      <c r="K22" s="20">
        <f t="shared" si="6"/>
        <v>44382</v>
      </c>
      <c r="L22" s="20">
        <f t="shared" si="6"/>
        <v>44383</v>
      </c>
      <c r="M22" s="20">
        <f t="shared" si="6"/>
        <v>44384</v>
      </c>
      <c r="N22" s="20">
        <f t="shared" si="6"/>
        <v>44385</v>
      </c>
      <c r="O22" s="20">
        <f t="shared" si="6"/>
        <v>44386</v>
      </c>
      <c r="P22" s="20">
        <f t="shared" si="6"/>
        <v>44387</v>
      </c>
      <c r="Q22" s="20">
        <f t="shared" si="6"/>
        <v>44388</v>
      </c>
      <c r="R22" s="20">
        <f t="shared" si="6"/>
        <v>44389</v>
      </c>
      <c r="S22" s="20">
        <f t="shared" si="6"/>
        <v>44390</v>
      </c>
      <c r="T22" s="20">
        <f t="shared" si="6"/>
        <v>44391</v>
      </c>
      <c r="U22" s="20">
        <f t="shared" si="6"/>
        <v>44392</v>
      </c>
      <c r="V22" s="19"/>
      <c r="W22" s="63"/>
      <c r="X22" s="64"/>
    </row>
    <row r="23" spans="1:24" ht="25.5" customHeight="1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>
      <c r="A24" s="17"/>
      <c r="B24" s="73"/>
      <c r="C24" s="75"/>
      <c r="D24" s="77">
        <f>_xlfn.IFERROR(D22*F22,"")</f>
        <v>0</v>
      </c>
      <c r="E24" s="78"/>
      <c r="F24" s="79"/>
      <c r="G24" s="34">
        <f>U22+1</f>
        <v>44393</v>
      </c>
      <c r="H24" s="20">
        <f aca="true" t="shared" si="7" ref="H24:S24">G24+1</f>
        <v>44394</v>
      </c>
      <c r="I24" s="20">
        <f t="shared" si="7"/>
        <v>44395</v>
      </c>
      <c r="J24" s="20">
        <f t="shared" si="7"/>
        <v>44396</v>
      </c>
      <c r="K24" s="20">
        <f t="shared" si="7"/>
        <v>44397</v>
      </c>
      <c r="L24" s="20">
        <f t="shared" si="7"/>
        <v>44398</v>
      </c>
      <c r="M24" s="20">
        <f t="shared" si="7"/>
        <v>44399</v>
      </c>
      <c r="N24" s="20">
        <f t="shared" si="7"/>
        <v>44400</v>
      </c>
      <c r="O24" s="20">
        <f t="shared" si="7"/>
        <v>44401</v>
      </c>
      <c r="P24" s="20">
        <f t="shared" si="7"/>
        <v>44402</v>
      </c>
      <c r="Q24" s="20">
        <f t="shared" si="7"/>
        <v>44403</v>
      </c>
      <c r="R24" s="20">
        <f t="shared" si="7"/>
        <v>44404</v>
      </c>
      <c r="S24" s="20">
        <f t="shared" si="7"/>
        <v>44405</v>
      </c>
      <c r="T24" s="29">
        <f>DAY(S24+1)</f>
        <v>29</v>
      </c>
      <c r="U24" s="36">
        <f>DAY(S24+2)</f>
        <v>30</v>
      </c>
      <c r="V24" s="35">
        <f>DAY(S24+3)</f>
        <v>31</v>
      </c>
      <c r="W24" s="65"/>
      <c r="X24" s="66"/>
    </row>
    <row r="25" spans="1:24" ht="25.5" customHeight="1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>
      <c r="A26" s="83"/>
      <c r="B26" s="85"/>
      <c r="C26" s="87"/>
      <c r="D26" s="88"/>
      <c r="E26" s="90" t="s">
        <v>4</v>
      </c>
      <c r="F26" s="92">
        <f>ROUND(SUM(G27:U27,G29:V29),0)</f>
        <v>0</v>
      </c>
      <c r="G26" s="34">
        <f>IF($D$2&lt;&gt;"",DATE(YEAR($D$2),MONTH($D$2),1),"")</f>
        <v>44378</v>
      </c>
      <c r="H26" s="20">
        <f aca="true" t="shared" si="8" ref="H26:U26">G26+1</f>
        <v>44379</v>
      </c>
      <c r="I26" s="20">
        <f t="shared" si="8"/>
        <v>44380</v>
      </c>
      <c r="J26" s="20">
        <f t="shared" si="8"/>
        <v>44381</v>
      </c>
      <c r="K26" s="20">
        <f t="shared" si="8"/>
        <v>44382</v>
      </c>
      <c r="L26" s="20">
        <f t="shared" si="8"/>
        <v>44383</v>
      </c>
      <c r="M26" s="20">
        <f t="shared" si="8"/>
        <v>44384</v>
      </c>
      <c r="N26" s="20">
        <f t="shared" si="8"/>
        <v>44385</v>
      </c>
      <c r="O26" s="20">
        <f t="shared" si="8"/>
        <v>44386</v>
      </c>
      <c r="P26" s="20">
        <f t="shared" si="8"/>
        <v>44387</v>
      </c>
      <c r="Q26" s="20">
        <f t="shared" si="8"/>
        <v>44388</v>
      </c>
      <c r="R26" s="20">
        <f t="shared" si="8"/>
        <v>44389</v>
      </c>
      <c r="S26" s="20">
        <f t="shared" si="8"/>
        <v>44390</v>
      </c>
      <c r="T26" s="20">
        <f t="shared" si="8"/>
        <v>44391</v>
      </c>
      <c r="U26" s="20">
        <f t="shared" si="8"/>
        <v>44392</v>
      </c>
      <c r="V26" s="19"/>
      <c r="W26" s="63"/>
      <c r="X26" s="64"/>
    </row>
    <row r="27" spans="1:24" ht="25.5" customHeight="1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>
      <c r="A28" s="17"/>
      <c r="B28" s="73"/>
      <c r="C28" s="75"/>
      <c r="D28" s="77">
        <f>_xlfn.IFERROR(D26*F26,"")</f>
        <v>0</v>
      </c>
      <c r="E28" s="78"/>
      <c r="F28" s="79"/>
      <c r="G28" s="34">
        <f>U26+1</f>
        <v>44393</v>
      </c>
      <c r="H28" s="20">
        <f aca="true" t="shared" si="9" ref="H28:S28">G28+1</f>
        <v>44394</v>
      </c>
      <c r="I28" s="20">
        <f t="shared" si="9"/>
        <v>44395</v>
      </c>
      <c r="J28" s="20">
        <f t="shared" si="9"/>
        <v>44396</v>
      </c>
      <c r="K28" s="20">
        <f t="shared" si="9"/>
        <v>44397</v>
      </c>
      <c r="L28" s="20">
        <f t="shared" si="9"/>
        <v>44398</v>
      </c>
      <c r="M28" s="20">
        <f t="shared" si="9"/>
        <v>44399</v>
      </c>
      <c r="N28" s="20">
        <f t="shared" si="9"/>
        <v>44400</v>
      </c>
      <c r="O28" s="20">
        <f t="shared" si="9"/>
        <v>44401</v>
      </c>
      <c r="P28" s="20">
        <f t="shared" si="9"/>
        <v>44402</v>
      </c>
      <c r="Q28" s="20">
        <f t="shared" si="9"/>
        <v>44403</v>
      </c>
      <c r="R28" s="20">
        <f t="shared" si="9"/>
        <v>44404</v>
      </c>
      <c r="S28" s="20">
        <f t="shared" si="9"/>
        <v>44405</v>
      </c>
      <c r="T28" s="29">
        <f>DAY(S28+1)</f>
        <v>29</v>
      </c>
      <c r="U28" s="36">
        <f>DAY(S28+2)</f>
        <v>30</v>
      </c>
      <c r="V28" s="35">
        <f>DAY(S28+3)</f>
        <v>31</v>
      </c>
      <c r="W28" s="65"/>
      <c r="X28" s="66"/>
    </row>
    <row r="29" spans="1:24" ht="25.5" customHeight="1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sheetProtection/>
  <mergeCells count="59">
    <mergeCell ref="W7:X9"/>
    <mergeCell ref="D9:F9"/>
    <mergeCell ref="B2:C2"/>
    <mergeCell ref="D2:G2"/>
    <mergeCell ref="B7:B9"/>
    <mergeCell ref="D7:F7"/>
    <mergeCell ref="G7:V9"/>
    <mergeCell ref="Q5:V5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Q4:W4"/>
    <mergeCell ref="W22:X25"/>
    <mergeCell ref="B24:B25"/>
    <mergeCell ref="C24:C25"/>
    <mergeCell ref="D24:F25"/>
    <mergeCell ref="F26:F27"/>
    <mergeCell ref="W18:X21"/>
    <mergeCell ref="B20:B21"/>
    <mergeCell ref="C20:C21"/>
    <mergeCell ref="D20:F21"/>
    <mergeCell ref="F22:F23"/>
    <mergeCell ref="W14:X17"/>
  </mergeCells>
  <conditionalFormatting sqref="D12">
    <cfRule type="cellIs" priority="134" dxfId="1572" operator="equal">
      <formula>0</formula>
    </cfRule>
  </conditionalFormatting>
  <conditionalFormatting sqref="F10">
    <cfRule type="cellIs" priority="133" dxfId="1573" operator="equal" stopIfTrue="1">
      <formula>0</formula>
    </cfRule>
  </conditionalFormatting>
  <conditionalFormatting sqref="V12">
    <cfRule type="cellIs" priority="68" dxfId="1573" operator="notEqual">
      <formula>31</formula>
    </cfRule>
    <cfRule type="expression" priority="73" dxfId="1574">
      <formula>WEEKDAY(S12+3)=1</formula>
    </cfRule>
    <cfRule type="expression" priority="132" dxfId="1575">
      <formula>WEEKDAY(S12+3)=7</formula>
    </cfRule>
  </conditionalFormatting>
  <conditionalFormatting sqref="D16 D20 D24 D28">
    <cfRule type="cellIs" priority="131" dxfId="1572" operator="equal">
      <formula>0</formula>
    </cfRule>
  </conditionalFormatting>
  <conditionalFormatting sqref="F14 F18 F22 F26">
    <cfRule type="cellIs" priority="130" dxfId="1573" operator="equal" stopIfTrue="1">
      <formula>0</formula>
    </cfRule>
  </conditionalFormatting>
  <conditionalFormatting sqref="G10">
    <cfRule type="expression" priority="128" dxfId="1574">
      <formula>WEEKDAY(G10)=1</formula>
    </cfRule>
    <cfRule type="expression" priority="129" dxfId="1575">
      <formula>WEEKDAY(G10)=7</formula>
    </cfRule>
  </conditionalFormatting>
  <conditionalFormatting sqref="I10">
    <cfRule type="expression" priority="126" dxfId="1574">
      <formula>WEEKDAY(I10)=0</formula>
    </cfRule>
    <cfRule type="expression" priority="127" dxfId="1576">
      <formula>WEEKDAY(I10)=7</formula>
    </cfRule>
  </conditionalFormatting>
  <conditionalFormatting sqref="H10">
    <cfRule type="expression" priority="124" dxfId="1574">
      <formula>WEEKDAY(H10)=1</formula>
    </cfRule>
    <cfRule type="expression" priority="125" dxfId="1575">
      <formula>WEEKDAY(H10)=7</formula>
    </cfRule>
  </conditionalFormatting>
  <conditionalFormatting sqref="J10">
    <cfRule type="expression" priority="122" dxfId="1574">
      <formula>WEEKDAY(J10)=1</formula>
    </cfRule>
    <cfRule type="expression" priority="123" dxfId="1575">
      <formula>WEEKDAY(J10)=7</formula>
    </cfRule>
  </conditionalFormatting>
  <conditionalFormatting sqref="K10">
    <cfRule type="expression" priority="120" dxfId="1574">
      <formula>WEEKDAY(K10)=1</formula>
    </cfRule>
    <cfRule type="expression" priority="121" dxfId="1575">
      <formula>WEEKDAY(K10)=7</formula>
    </cfRule>
  </conditionalFormatting>
  <conditionalFormatting sqref="L10">
    <cfRule type="expression" priority="118" dxfId="1574">
      <formula>WEEKDAY(L10)=1</formula>
    </cfRule>
    <cfRule type="expression" priority="119" dxfId="1575">
      <formula>WEEKDAY(L10)=7</formula>
    </cfRule>
  </conditionalFormatting>
  <conditionalFormatting sqref="M10">
    <cfRule type="expression" priority="116" dxfId="1574">
      <formula>WEEKDAY(M10)=1</formula>
    </cfRule>
    <cfRule type="expression" priority="117" dxfId="1575">
      <formula>WEEKDAY(M10)=7</formula>
    </cfRule>
  </conditionalFormatting>
  <conditionalFormatting sqref="N10">
    <cfRule type="expression" priority="114" dxfId="1574">
      <formula>WEEKDAY(N10)=1</formula>
    </cfRule>
    <cfRule type="expression" priority="115" dxfId="1575">
      <formula>WEEKDAY(N10)=7</formula>
    </cfRule>
  </conditionalFormatting>
  <conditionalFormatting sqref="O10">
    <cfRule type="expression" priority="112" dxfId="1574">
      <formula>WEEKDAY(O10)=1</formula>
    </cfRule>
    <cfRule type="expression" priority="113" dxfId="1575">
      <formula>WEEKDAY(O10)=7</formula>
    </cfRule>
  </conditionalFormatting>
  <conditionalFormatting sqref="P10">
    <cfRule type="expression" priority="110" dxfId="1574">
      <formula>WEEKDAY(P10)=1</formula>
    </cfRule>
    <cfRule type="expression" priority="111" dxfId="1575">
      <formula>WEEKDAY(P10)=7</formula>
    </cfRule>
  </conditionalFormatting>
  <conditionalFormatting sqref="Q10">
    <cfRule type="expression" priority="108" dxfId="1574">
      <formula>WEEKDAY(Q10)=1</formula>
    </cfRule>
    <cfRule type="expression" priority="109" dxfId="1575">
      <formula>WEEKDAY(Q10)=7</formula>
    </cfRule>
  </conditionalFormatting>
  <conditionalFormatting sqref="R10">
    <cfRule type="expression" priority="106" dxfId="1574">
      <formula>WEEKDAY(R10)=1</formula>
    </cfRule>
    <cfRule type="expression" priority="107" dxfId="1575">
      <formula>WEEKDAY(R10)=7</formula>
    </cfRule>
  </conditionalFormatting>
  <conditionalFormatting sqref="S10">
    <cfRule type="expression" priority="104" dxfId="1574">
      <formula>WEEKDAY(S10)=1</formula>
    </cfRule>
    <cfRule type="expression" priority="105" dxfId="1575">
      <formula>WEEKDAY(S10)=7</formula>
    </cfRule>
  </conditionalFormatting>
  <conditionalFormatting sqref="T10">
    <cfRule type="expression" priority="102" dxfId="1574">
      <formula>WEEKDAY(T10)=1</formula>
    </cfRule>
    <cfRule type="expression" priority="103" dxfId="1575">
      <formula>WEEKDAY(T10)=7</formula>
    </cfRule>
  </conditionalFormatting>
  <conditionalFormatting sqref="U10">
    <cfRule type="expression" priority="100" dxfId="1574">
      <formula>WEEKDAY(U10)=1</formula>
    </cfRule>
    <cfRule type="expression" priority="101" dxfId="1575">
      <formula>WEEKDAY(U10)=7</formula>
    </cfRule>
  </conditionalFormatting>
  <conditionalFormatting sqref="G12">
    <cfRule type="expression" priority="98" dxfId="1574">
      <formula>WEEKDAY(G12)=1</formula>
    </cfRule>
    <cfRule type="expression" priority="99" dxfId="1575">
      <formula>WEEKDAY(G12)=7</formula>
    </cfRule>
  </conditionalFormatting>
  <conditionalFormatting sqref="H12">
    <cfRule type="expression" priority="96" dxfId="1574">
      <formula>WEEKDAY(H12)=1</formula>
    </cfRule>
    <cfRule type="expression" priority="97" dxfId="1575">
      <formula>WEEKDAY(H12)=7</formula>
    </cfRule>
  </conditionalFormatting>
  <conditionalFormatting sqref="I12">
    <cfRule type="expression" priority="94" dxfId="1574">
      <formula>WEEKDAY(I12)=1</formula>
    </cfRule>
    <cfRule type="expression" priority="95" dxfId="1575">
      <formula>WEEKDAY(I12)=7</formula>
    </cfRule>
  </conditionalFormatting>
  <conditionalFormatting sqref="J12">
    <cfRule type="expression" priority="92" dxfId="1574">
      <formula>WEEKDAY(J12)=1</formula>
    </cfRule>
    <cfRule type="expression" priority="93" dxfId="1575">
      <formula>WEEKDAY(J12)=7</formula>
    </cfRule>
  </conditionalFormatting>
  <conditionalFormatting sqref="K12">
    <cfRule type="expression" priority="90" dxfId="1574">
      <formula>WEEKDAY(K12)=1</formula>
    </cfRule>
    <cfRule type="expression" priority="91" dxfId="1575">
      <formula>WEEKDAY(K12)=7</formula>
    </cfRule>
  </conditionalFormatting>
  <conditionalFormatting sqref="L12">
    <cfRule type="expression" priority="88" dxfId="1574">
      <formula>WEEKDAY(L12)=1</formula>
    </cfRule>
    <cfRule type="expression" priority="89" dxfId="1575">
      <formula>WEEKDAY(L12)=7</formula>
    </cfRule>
  </conditionalFormatting>
  <conditionalFormatting sqref="M12">
    <cfRule type="expression" priority="86" dxfId="1574">
      <formula>WEEKDAY(M12)=1</formula>
    </cfRule>
    <cfRule type="expression" priority="87" dxfId="1575">
      <formula>WEEKDAY(M12)=7</formula>
    </cfRule>
  </conditionalFormatting>
  <conditionalFormatting sqref="N12">
    <cfRule type="expression" priority="84" dxfId="1574">
      <formula>WEEKDAY(N12)=1</formula>
    </cfRule>
    <cfRule type="expression" priority="85" dxfId="1575">
      <formula>WEEKDAY(N12)=7</formula>
    </cfRule>
  </conditionalFormatting>
  <conditionalFormatting sqref="O12">
    <cfRule type="expression" priority="82" dxfId="1574">
      <formula>WEEKDAY(O12)=1</formula>
    </cfRule>
    <cfRule type="expression" priority="83" dxfId="1575">
      <formula>WEEKDAY(O12)=7</formula>
    </cfRule>
  </conditionalFormatting>
  <conditionalFormatting sqref="P12">
    <cfRule type="expression" priority="80" dxfId="1574">
      <formula>WEEKDAY(P12)=1</formula>
    </cfRule>
    <cfRule type="expression" priority="81" dxfId="1575">
      <formula>WEEKDAY(P12)=7</formula>
    </cfRule>
  </conditionalFormatting>
  <conditionalFormatting sqref="Q12">
    <cfRule type="expression" priority="78" dxfId="1574">
      <formula>WEEKDAY(Q12)=1</formula>
    </cfRule>
    <cfRule type="expression" priority="79" dxfId="1575">
      <formula>WEEKDAY(Q12)=7</formula>
    </cfRule>
  </conditionalFormatting>
  <conditionalFormatting sqref="R12">
    <cfRule type="expression" priority="76" dxfId="1574">
      <formula>WEEKDAY(R12)=1</formula>
    </cfRule>
    <cfRule type="expression" priority="77" dxfId="1575">
      <formula>WEEKDAY(R12)=7</formula>
    </cfRule>
  </conditionalFormatting>
  <conditionalFormatting sqref="S12">
    <cfRule type="expression" priority="74" dxfId="1574">
      <formula>WEEKDAY(S12)=1</formula>
    </cfRule>
    <cfRule type="expression" priority="75" dxfId="1575">
      <formula>WEEKDAY(S12)=7</formula>
    </cfRule>
  </conditionalFormatting>
  <conditionalFormatting sqref="T12">
    <cfRule type="cellIs" priority="66" dxfId="1573" operator="notEqual">
      <formula>29</formula>
    </cfRule>
    <cfRule type="expression" priority="71" dxfId="1574">
      <formula>WEEKDAY(S12+1)=1</formula>
    </cfRule>
    <cfRule type="expression" priority="72" dxfId="1575">
      <formula>WEEKDAY(S12+1)=7</formula>
    </cfRule>
  </conditionalFormatting>
  <conditionalFormatting sqref="U12">
    <cfRule type="cellIs" priority="67" dxfId="1573" operator="notEqual">
      <formula>30</formula>
    </cfRule>
    <cfRule type="expression" priority="69" dxfId="1574">
      <formula>WEEKDAY(S12+2)=1</formula>
    </cfRule>
    <cfRule type="expression" priority="70" dxfId="1575">
      <formula>WEEKDAY(S12+2)=7</formula>
    </cfRule>
  </conditionalFormatting>
  <conditionalFormatting sqref="V16 V20 V24 V28">
    <cfRule type="cellIs" priority="3" dxfId="1573" operator="notEqual">
      <formula>31</formula>
    </cfRule>
    <cfRule type="expression" priority="8" dxfId="1574">
      <formula>WEEKDAY(S16+3)=1</formula>
    </cfRule>
    <cfRule type="expression" priority="65" dxfId="1575">
      <formula>WEEKDAY(S16+3)=7</formula>
    </cfRule>
  </conditionalFormatting>
  <conditionalFormatting sqref="G14 G18 G22 G26">
    <cfRule type="expression" priority="63" dxfId="1574">
      <formula>WEEKDAY(G14)=1</formula>
    </cfRule>
    <cfRule type="expression" priority="64" dxfId="1575">
      <formula>WEEKDAY(G14)=7</formula>
    </cfRule>
  </conditionalFormatting>
  <conditionalFormatting sqref="I14 I18 I22 I26">
    <cfRule type="expression" priority="61" dxfId="1574">
      <formula>WEEKDAY(I14)=0</formula>
    </cfRule>
    <cfRule type="expression" priority="62" dxfId="1576">
      <formula>WEEKDAY(I14)=7</formula>
    </cfRule>
  </conditionalFormatting>
  <conditionalFormatting sqref="H14 H18 H22 H26">
    <cfRule type="expression" priority="59" dxfId="1574">
      <formula>WEEKDAY(H14)=1</formula>
    </cfRule>
    <cfRule type="expression" priority="60" dxfId="1575">
      <formula>WEEKDAY(H14)=7</formula>
    </cfRule>
  </conditionalFormatting>
  <conditionalFormatting sqref="J14 J18 J22 J26">
    <cfRule type="expression" priority="57" dxfId="1574">
      <formula>WEEKDAY(J14)=1</formula>
    </cfRule>
    <cfRule type="expression" priority="58" dxfId="1575">
      <formula>WEEKDAY(J14)=7</formula>
    </cfRule>
  </conditionalFormatting>
  <conditionalFormatting sqref="K14 K18 K22 K26">
    <cfRule type="expression" priority="55" dxfId="1574">
      <formula>WEEKDAY(K14)=1</formula>
    </cfRule>
    <cfRule type="expression" priority="56" dxfId="1575">
      <formula>WEEKDAY(K14)=7</formula>
    </cfRule>
  </conditionalFormatting>
  <conditionalFormatting sqref="L14 L18 L22 L26">
    <cfRule type="expression" priority="53" dxfId="1574">
      <formula>WEEKDAY(L14)=1</formula>
    </cfRule>
    <cfRule type="expression" priority="54" dxfId="1575">
      <formula>WEEKDAY(L14)=7</formula>
    </cfRule>
  </conditionalFormatting>
  <conditionalFormatting sqref="M14 M18 M22 M26">
    <cfRule type="expression" priority="51" dxfId="1574">
      <formula>WEEKDAY(M14)=1</formula>
    </cfRule>
    <cfRule type="expression" priority="52" dxfId="1575">
      <formula>WEEKDAY(M14)=7</formula>
    </cfRule>
  </conditionalFormatting>
  <conditionalFormatting sqref="N14 N18 N22 N26">
    <cfRule type="expression" priority="49" dxfId="1574">
      <formula>WEEKDAY(N14)=1</formula>
    </cfRule>
    <cfRule type="expression" priority="50" dxfId="1575">
      <formula>WEEKDAY(N14)=7</formula>
    </cfRule>
  </conditionalFormatting>
  <conditionalFormatting sqref="O14 O18 O22 O26">
    <cfRule type="expression" priority="47" dxfId="1574">
      <formula>WEEKDAY(O14)=1</formula>
    </cfRule>
    <cfRule type="expression" priority="48" dxfId="1575">
      <formula>WEEKDAY(O14)=7</formula>
    </cfRule>
  </conditionalFormatting>
  <conditionalFormatting sqref="P14 P18 P22 P26">
    <cfRule type="expression" priority="45" dxfId="1574">
      <formula>WEEKDAY(P14)=1</formula>
    </cfRule>
    <cfRule type="expression" priority="46" dxfId="1575">
      <formula>WEEKDAY(P14)=7</formula>
    </cfRule>
  </conditionalFormatting>
  <conditionalFormatting sqref="Q14 Q18 Q22 Q26">
    <cfRule type="expression" priority="43" dxfId="1574">
      <formula>WEEKDAY(Q14)=1</formula>
    </cfRule>
    <cfRule type="expression" priority="44" dxfId="1575">
      <formula>WEEKDAY(Q14)=7</formula>
    </cfRule>
  </conditionalFormatting>
  <conditionalFormatting sqref="R14 R18 R22 R26">
    <cfRule type="expression" priority="41" dxfId="1574">
      <formula>WEEKDAY(R14)=1</formula>
    </cfRule>
    <cfRule type="expression" priority="42" dxfId="1575">
      <formula>WEEKDAY(R14)=7</formula>
    </cfRule>
  </conditionalFormatting>
  <conditionalFormatting sqref="S14 S18 S22 S26">
    <cfRule type="expression" priority="39" dxfId="1574">
      <formula>WEEKDAY(S14)=1</formula>
    </cfRule>
    <cfRule type="expression" priority="40" dxfId="1575">
      <formula>WEEKDAY(S14)=7</formula>
    </cfRule>
  </conditionalFormatting>
  <conditionalFormatting sqref="T14 T18 T22 T26">
    <cfRule type="expression" priority="37" dxfId="1574">
      <formula>WEEKDAY(T14)=1</formula>
    </cfRule>
    <cfRule type="expression" priority="38" dxfId="1575">
      <formula>WEEKDAY(T14)=7</formula>
    </cfRule>
  </conditionalFormatting>
  <conditionalFormatting sqref="U14 U18 U22 U26">
    <cfRule type="expression" priority="35" dxfId="1574">
      <formula>WEEKDAY(U14)=1</formula>
    </cfRule>
    <cfRule type="expression" priority="36" dxfId="1575">
      <formula>WEEKDAY(U14)=7</formula>
    </cfRule>
  </conditionalFormatting>
  <conditionalFormatting sqref="G16 G20 G24 G28">
    <cfRule type="expression" priority="33" dxfId="1574">
      <formula>WEEKDAY(G16)=1</formula>
    </cfRule>
    <cfRule type="expression" priority="34" dxfId="1575">
      <formula>WEEKDAY(G16)=7</formula>
    </cfRule>
  </conditionalFormatting>
  <conditionalFormatting sqref="H16 H20 H24 H28">
    <cfRule type="expression" priority="31" dxfId="1574">
      <formula>WEEKDAY(H16)=1</formula>
    </cfRule>
    <cfRule type="expression" priority="32" dxfId="1575">
      <formula>WEEKDAY(H16)=7</formula>
    </cfRule>
  </conditionalFormatting>
  <conditionalFormatting sqref="I16 I20 I24 I28">
    <cfRule type="expression" priority="29" dxfId="1574">
      <formula>WEEKDAY(I16)=1</formula>
    </cfRule>
    <cfRule type="expression" priority="30" dxfId="1575">
      <formula>WEEKDAY(I16)=7</formula>
    </cfRule>
  </conditionalFormatting>
  <conditionalFormatting sqref="J16 J20 J24 J28">
    <cfRule type="expression" priority="27" dxfId="1574">
      <formula>WEEKDAY(J16)=1</formula>
    </cfRule>
    <cfRule type="expression" priority="28" dxfId="1575">
      <formula>WEEKDAY(J16)=7</formula>
    </cfRule>
  </conditionalFormatting>
  <conditionalFormatting sqref="K16 K20 K24 K28">
    <cfRule type="expression" priority="25" dxfId="1574">
      <formula>WEEKDAY(K16)=1</formula>
    </cfRule>
    <cfRule type="expression" priority="26" dxfId="1575">
      <formula>WEEKDAY(K16)=7</formula>
    </cfRule>
  </conditionalFormatting>
  <conditionalFormatting sqref="L16 L20 L24 L28">
    <cfRule type="expression" priority="23" dxfId="1574">
      <formula>WEEKDAY(L16)=1</formula>
    </cfRule>
    <cfRule type="expression" priority="24" dxfId="1575">
      <formula>WEEKDAY(L16)=7</formula>
    </cfRule>
  </conditionalFormatting>
  <conditionalFormatting sqref="M16 M20 M24 M28">
    <cfRule type="expression" priority="21" dxfId="1574">
      <formula>WEEKDAY(M16)=1</formula>
    </cfRule>
    <cfRule type="expression" priority="22" dxfId="1575">
      <formula>WEEKDAY(M16)=7</formula>
    </cfRule>
  </conditionalFormatting>
  <conditionalFormatting sqref="N16 N20 N24 N28">
    <cfRule type="expression" priority="19" dxfId="1574">
      <formula>WEEKDAY(N16)=1</formula>
    </cfRule>
    <cfRule type="expression" priority="20" dxfId="1575">
      <formula>WEEKDAY(N16)=7</formula>
    </cfRule>
  </conditionalFormatting>
  <conditionalFormatting sqref="O16 O20 O24 O28">
    <cfRule type="expression" priority="17" dxfId="1574">
      <formula>WEEKDAY(O16)=1</formula>
    </cfRule>
    <cfRule type="expression" priority="18" dxfId="1575">
      <formula>WEEKDAY(O16)=7</formula>
    </cfRule>
  </conditionalFormatting>
  <conditionalFormatting sqref="P16 P20 P24 P28">
    <cfRule type="expression" priority="15" dxfId="1574">
      <formula>WEEKDAY(P16)=1</formula>
    </cfRule>
    <cfRule type="expression" priority="16" dxfId="1575">
      <formula>WEEKDAY(P16)=7</formula>
    </cfRule>
  </conditionalFormatting>
  <conditionalFormatting sqref="Q16 Q20 Q24 Q28">
    <cfRule type="expression" priority="13" dxfId="1574">
      <formula>WEEKDAY(Q16)=1</formula>
    </cfRule>
    <cfRule type="expression" priority="14" dxfId="1575">
      <formula>WEEKDAY(Q16)=7</formula>
    </cfRule>
  </conditionalFormatting>
  <conditionalFormatting sqref="R16 R20 R24 R28">
    <cfRule type="expression" priority="11" dxfId="1574">
      <formula>WEEKDAY(R16)=1</formula>
    </cfRule>
    <cfRule type="expression" priority="12" dxfId="1575">
      <formula>WEEKDAY(R16)=7</formula>
    </cfRule>
  </conditionalFormatting>
  <conditionalFormatting sqref="S16 S20 S24 S28">
    <cfRule type="expression" priority="9" dxfId="1574">
      <formula>WEEKDAY(S16)=1</formula>
    </cfRule>
    <cfRule type="expression" priority="10" dxfId="1575">
      <formula>WEEKDAY(S16)=7</formula>
    </cfRule>
  </conditionalFormatting>
  <conditionalFormatting sqref="T16 T20 T24 T28">
    <cfRule type="cellIs" priority="1" dxfId="1573" operator="notEqual">
      <formula>29</formula>
    </cfRule>
    <cfRule type="expression" priority="6" dxfId="1574">
      <formula>WEEKDAY(S16+1)=1</formula>
    </cfRule>
    <cfRule type="expression" priority="7" dxfId="1575">
      <formula>WEEKDAY(S16+1)=7</formula>
    </cfRule>
  </conditionalFormatting>
  <conditionalFormatting sqref="U16 U20 U24 U28">
    <cfRule type="cellIs" priority="2" dxfId="1573" operator="notEqual">
      <formula>30</formula>
    </cfRule>
    <cfRule type="expression" priority="4" dxfId="1574">
      <formula>WEEKDAY(S16+2)=1</formula>
    </cfRule>
    <cfRule type="expression" priority="5" dxfId="1575">
      <formula>WEEKDAY(S16+2)=7</formula>
    </cfRule>
  </conditionalFormatting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29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1.28515625" style="1" customWidth="1"/>
    <col min="2" max="2" width="17.57421875" style="1" customWidth="1"/>
    <col min="3" max="3" width="1.28515625" style="1" customWidth="1"/>
    <col min="4" max="4" width="7.7109375" style="1" customWidth="1"/>
    <col min="5" max="5" width="2.421875" style="13" customWidth="1"/>
    <col min="6" max="6" width="6.28125" style="1" customWidth="1"/>
    <col min="7" max="22" width="5.57421875" style="1" customWidth="1"/>
    <col min="23" max="23" width="7.28125" style="1" customWidth="1"/>
    <col min="24" max="24" width="5.140625" style="1" customWidth="1"/>
    <col min="25" max="198" width="9.00390625" style="1" customWidth="1"/>
    <col min="199" max="199" width="1.28515625" style="1" customWidth="1"/>
    <col min="200" max="202" width="2.140625" style="1" customWidth="1"/>
    <col min="203" max="203" width="2.421875" style="1" customWidth="1"/>
    <col min="204" max="206" width="2.140625" style="1" customWidth="1"/>
    <col min="207" max="207" width="1.28515625" style="1" customWidth="1"/>
    <col min="208" max="213" width="3.140625" style="1" customWidth="1"/>
    <col min="214" max="225" width="1.28515625" style="1" customWidth="1"/>
    <col min="226" max="229" width="1.8515625" style="1" customWidth="1"/>
    <col min="230" max="16384" width="1.57421875" style="1" customWidth="1"/>
  </cols>
  <sheetData>
    <row r="1" spans="2:24" ht="24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2:24" ht="22.5" customHeight="1">
      <c r="B2" s="129" t="str">
        <f>'5月'!B2</f>
        <v>校区</v>
      </c>
      <c r="C2" s="129"/>
      <c r="D2" s="130">
        <f>EDATE('5月'!D2,3)</f>
        <v>44409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25</v>
      </c>
      <c r="R4" s="121"/>
      <c r="S4" s="121"/>
      <c r="T4" s="121"/>
      <c r="U4" s="121"/>
      <c r="V4" s="121"/>
      <c r="W4" s="121"/>
      <c r="X4" s="56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24</v>
      </c>
      <c r="R5" s="122"/>
      <c r="S5" s="122"/>
      <c r="T5" s="122"/>
      <c r="U5" s="122"/>
      <c r="V5" s="122"/>
      <c r="W5" s="58" t="s">
        <v>11</v>
      </c>
      <c r="X5" s="28"/>
    </row>
    <row r="6" spans="1:24" ht="13.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44409</v>
      </c>
      <c r="H10" s="20">
        <f>G10+1</f>
        <v>44410</v>
      </c>
      <c r="I10" s="20">
        <f aca="true" t="shared" si="0" ref="I10:U10">H10+1</f>
        <v>44411</v>
      </c>
      <c r="J10" s="20">
        <f>I10+1</f>
        <v>44412</v>
      </c>
      <c r="K10" s="20">
        <f t="shared" si="0"/>
        <v>44413</v>
      </c>
      <c r="L10" s="20">
        <f t="shared" si="0"/>
        <v>44414</v>
      </c>
      <c r="M10" s="20">
        <f t="shared" si="0"/>
        <v>44415</v>
      </c>
      <c r="N10" s="20">
        <f t="shared" si="0"/>
        <v>44416</v>
      </c>
      <c r="O10" s="20">
        <f t="shared" si="0"/>
        <v>44417</v>
      </c>
      <c r="P10" s="20">
        <f t="shared" si="0"/>
        <v>44418</v>
      </c>
      <c r="Q10" s="20">
        <f t="shared" si="0"/>
        <v>44419</v>
      </c>
      <c r="R10" s="20">
        <f t="shared" si="0"/>
        <v>44420</v>
      </c>
      <c r="S10" s="20">
        <f t="shared" si="0"/>
        <v>44421</v>
      </c>
      <c r="T10" s="20">
        <f t="shared" si="0"/>
        <v>44422</v>
      </c>
      <c r="U10" s="20">
        <f t="shared" si="0"/>
        <v>44423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>
      <c r="A12" s="17"/>
      <c r="B12" s="73"/>
      <c r="C12" s="75"/>
      <c r="D12" s="77">
        <f>_xlfn.IFERROR(D10*F10,"")</f>
        <v>0</v>
      </c>
      <c r="E12" s="78"/>
      <c r="F12" s="79"/>
      <c r="G12" s="34">
        <f>U10+1</f>
        <v>44424</v>
      </c>
      <c r="H12" s="20">
        <f>G12+1</f>
        <v>44425</v>
      </c>
      <c r="I12" s="20">
        <f aca="true" t="shared" si="1" ref="I12:R12">H12+1</f>
        <v>44426</v>
      </c>
      <c r="J12" s="20">
        <f t="shared" si="1"/>
        <v>44427</v>
      </c>
      <c r="K12" s="20">
        <f t="shared" si="1"/>
        <v>44428</v>
      </c>
      <c r="L12" s="20">
        <f t="shared" si="1"/>
        <v>44429</v>
      </c>
      <c r="M12" s="20">
        <f t="shared" si="1"/>
        <v>44430</v>
      </c>
      <c r="N12" s="20">
        <f t="shared" si="1"/>
        <v>44431</v>
      </c>
      <c r="O12" s="20">
        <f t="shared" si="1"/>
        <v>44432</v>
      </c>
      <c r="P12" s="20">
        <f t="shared" si="1"/>
        <v>44433</v>
      </c>
      <c r="Q12" s="20">
        <f t="shared" si="1"/>
        <v>44434</v>
      </c>
      <c r="R12" s="20">
        <f t="shared" si="1"/>
        <v>44435</v>
      </c>
      <c r="S12" s="20">
        <f>R12+1</f>
        <v>44436</v>
      </c>
      <c r="T12" s="29">
        <f>DAY(S12+1)</f>
        <v>29</v>
      </c>
      <c r="U12" s="36">
        <f>DAY(S12+2)</f>
        <v>30</v>
      </c>
      <c r="V12" s="35">
        <f>DAY(S12+3)</f>
        <v>31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>
        <f>ROUND(SUM(G15:U15,G17:V17),0)</f>
        <v>0</v>
      </c>
      <c r="G14" s="34">
        <f>IF($D$2&lt;&gt;"",DATE(YEAR($D$2),MONTH($D$2),1),"")</f>
        <v>44409</v>
      </c>
      <c r="H14" s="20">
        <f aca="true" t="shared" si="2" ref="H14:U14">G14+1</f>
        <v>44410</v>
      </c>
      <c r="I14" s="20">
        <f t="shared" si="2"/>
        <v>44411</v>
      </c>
      <c r="J14" s="20">
        <f t="shared" si="2"/>
        <v>44412</v>
      </c>
      <c r="K14" s="20">
        <f t="shared" si="2"/>
        <v>44413</v>
      </c>
      <c r="L14" s="20">
        <f t="shared" si="2"/>
        <v>44414</v>
      </c>
      <c r="M14" s="20">
        <f t="shared" si="2"/>
        <v>44415</v>
      </c>
      <c r="N14" s="20">
        <f t="shared" si="2"/>
        <v>44416</v>
      </c>
      <c r="O14" s="20">
        <f t="shared" si="2"/>
        <v>44417</v>
      </c>
      <c r="P14" s="20">
        <f t="shared" si="2"/>
        <v>44418</v>
      </c>
      <c r="Q14" s="20">
        <f t="shared" si="2"/>
        <v>44419</v>
      </c>
      <c r="R14" s="20">
        <f t="shared" si="2"/>
        <v>44420</v>
      </c>
      <c r="S14" s="20">
        <f t="shared" si="2"/>
        <v>44421</v>
      </c>
      <c r="T14" s="20">
        <f t="shared" si="2"/>
        <v>44422</v>
      </c>
      <c r="U14" s="20">
        <f t="shared" si="2"/>
        <v>44423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>
      <c r="A16" s="17"/>
      <c r="B16" s="73"/>
      <c r="C16" s="75"/>
      <c r="D16" s="77">
        <f>_xlfn.IFERROR(D14*F14,"")</f>
        <v>0</v>
      </c>
      <c r="E16" s="78"/>
      <c r="F16" s="79"/>
      <c r="G16" s="34">
        <f>U14+1</f>
        <v>44424</v>
      </c>
      <c r="H16" s="20">
        <f aca="true" t="shared" si="3" ref="H16:S16">G16+1</f>
        <v>44425</v>
      </c>
      <c r="I16" s="20">
        <f t="shared" si="3"/>
        <v>44426</v>
      </c>
      <c r="J16" s="20">
        <f t="shared" si="3"/>
        <v>44427</v>
      </c>
      <c r="K16" s="20">
        <f t="shared" si="3"/>
        <v>44428</v>
      </c>
      <c r="L16" s="20">
        <f t="shared" si="3"/>
        <v>44429</v>
      </c>
      <c r="M16" s="20">
        <f t="shared" si="3"/>
        <v>44430</v>
      </c>
      <c r="N16" s="20">
        <f t="shared" si="3"/>
        <v>44431</v>
      </c>
      <c r="O16" s="20">
        <f t="shared" si="3"/>
        <v>44432</v>
      </c>
      <c r="P16" s="20">
        <f t="shared" si="3"/>
        <v>44433</v>
      </c>
      <c r="Q16" s="20">
        <f t="shared" si="3"/>
        <v>44434</v>
      </c>
      <c r="R16" s="20">
        <f t="shared" si="3"/>
        <v>44435</v>
      </c>
      <c r="S16" s="20">
        <f t="shared" si="3"/>
        <v>44436</v>
      </c>
      <c r="T16" s="29">
        <f>DAY(S16+1)</f>
        <v>29</v>
      </c>
      <c r="U16" s="36">
        <f>DAY(S16+2)</f>
        <v>30</v>
      </c>
      <c r="V16" s="35">
        <f>DAY(S16+3)</f>
        <v>31</v>
      </c>
      <c r="W16" s="65"/>
      <c r="X16" s="66"/>
    </row>
    <row r="17" spans="1:24" ht="25.5" customHeight="1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>
      <c r="A18" s="83"/>
      <c r="B18" s="85"/>
      <c r="C18" s="87"/>
      <c r="D18" s="88"/>
      <c r="E18" s="90" t="s">
        <v>4</v>
      </c>
      <c r="F18" s="92">
        <f>ROUND(SUM(G19:U19,G21:V21),0)</f>
        <v>0</v>
      </c>
      <c r="G18" s="34">
        <f>IF($D$2&lt;&gt;"",DATE(YEAR($D$2),MONTH($D$2),1),"")</f>
        <v>44409</v>
      </c>
      <c r="H18" s="20">
        <f aca="true" t="shared" si="4" ref="H18:U18">G18+1</f>
        <v>44410</v>
      </c>
      <c r="I18" s="20">
        <f t="shared" si="4"/>
        <v>44411</v>
      </c>
      <c r="J18" s="20">
        <f t="shared" si="4"/>
        <v>44412</v>
      </c>
      <c r="K18" s="20">
        <f t="shared" si="4"/>
        <v>44413</v>
      </c>
      <c r="L18" s="20">
        <f t="shared" si="4"/>
        <v>44414</v>
      </c>
      <c r="M18" s="20">
        <f t="shared" si="4"/>
        <v>44415</v>
      </c>
      <c r="N18" s="20">
        <f t="shared" si="4"/>
        <v>44416</v>
      </c>
      <c r="O18" s="20">
        <f t="shared" si="4"/>
        <v>44417</v>
      </c>
      <c r="P18" s="20">
        <f t="shared" si="4"/>
        <v>44418</v>
      </c>
      <c r="Q18" s="20">
        <f t="shared" si="4"/>
        <v>44419</v>
      </c>
      <c r="R18" s="20">
        <f t="shared" si="4"/>
        <v>44420</v>
      </c>
      <c r="S18" s="20">
        <f t="shared" si="4"/>
        <v>44421</v>
      </c>
      <c r="T18" s="20">
        <f t="shared" si="4"/>
        <v>44422</v>
      </c>
      <c r="U18" s="20">
        <f t="shared" si="4"/>
        <v>44423</v>
      </c>
      <c r="V18" s="19"/>
      <c r="W18" s="63"/>
      <c r="X18" s="64"/>
    </row>
    <row r="19" spans="1:24" ht="25.5" customHeight="1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>
      <c r="A20" s="17"/>
      <c r="B20" s="73"/>
      <c r="C20" s="75"/>
      <c r="D20" s="77">
        <f>_xlfn.IFERROR(D18*F18,"")</f>
        <v>0</v>
      </c>
      <c r="E20" s="78"/>
      <c r="F20" s="79"/>
      <c r="G20" s="34">
        <f>U18+1</f>
        <v>44424</v>
      </c>
      <c r="H20" s="20">
        <f aca="true" t="shared" si="5" ref="H20:S20">G20+1</f>
        <v>44425</v>
      </c>
      <c r="I20" s="20">
        <f t="shared" si="5"/>
        <v>44426</v>
      </c>
      <c r="J20" s="20">
        <f t="shared" si="5"/>
        <v>44427</v>
      </c>
      <c r="K20" s="20">
        <f t="shared" si="5"/>
        <v>44428</v>
      </c>
      <c r="L20" s="20">
        <f t="shared" si="5"/>
        <v>44429</v>
      </c>
      <c r="M20" s="20">
        <f t="shared" si="5"/>
        <v>44430</v>
      </c>
      <c r="N20" s="20">
        <f t="shared" si="5"/>
        <v>44431</v>
      </c>
      <c r="O20" s="20">
        <f t="shared" si="5"/>
        <v>44432</v>
      </c>
      <c r="P20" s="20">
        <f t="shared" si="5"/>
        <v>44433</v>
      </c>
      <c r="Q20" s="20">
        <f t="shared" si="5"/>
        <v>44434</v>
      </c>
      <c r="R20" s="20">
        <f t="shared" si="5"/>
        <v>44435</v>
      </c>
      <c r="S20" s="20">
        <f t="shared" si="5"/>
        <v>44436</v>
      </c>
      <c r="T20" s="29">
        <f>DAY(S20+1)</f>
        <v>29</v>
      </c>
      <c r="U20" s="36">
        <f>DAY(S20+2)</f>
        <v>30</v>
      </c>
      <c r="V20" s="35">
        <f>DAY(S20+3)</f>
        <v>31</v>
      </c>
      <c r="W20" s="65"/>
      <c r="X20" s="66"/>
    </row>
    <row r="21" spans="1:24" ht="25.5" customHeight="1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>
      <c r="A22" s="83"/>
      <c r="B22" s="85"/>
      <c r="C22" s="87"/>
      <c r="D22" s="88"/>
      <c r="E22" s="90" t="s">
        <v>4</v>
      </c>
      <c r="F22" s="92">
        <f>ROUND(SUM(G23:U23,G25:V25),0)</f>
        <v>0</v>
      </c>
      <c r="G22" s="34">
        <f>IF($D$2&lt;&gt;"",DATE(YEAR($D$2),MONTH($D$2),1),"")</f>
        <v>44409</v>
      </c>
      <c r="H22" s="20">
        <f aca="true" t="shared" si="6" ref="H22:U22">G22+1</f>
        <v>44410</v>
      </c>
      <c r="I22" s="20">
        <f t="shared" si="6"/>
        <v>44411</v>
      </c>
      <c r="J22" s="20">
        <f t="shared" si="6"/>
        <v>44412</v>
      </c>
      <c r="K22" s="20">
        <f t="shared" si="6"/>
        <v>44413</v>
      </c>
      <c r="L22" s="20">
        <f t="shared" si="6"/>
        <v>44414</v>
      </c>
      <c r="M22" s="20">
        <f t="shared" si="6"/>
        <v>44415</v>
      </c>
      <c r="N22" s="20">
        <f t="shared" si="6"/>
        <v>44416</v>
      </c>
      <c r="O22" s="20">
        <f t="shared" si="6"/>
        <v>44417</v>
      </c>
      <c r="P22" s="20">
        <f t="shared" si="6"/>
        <v>44418</v>
      </c>
      <c r="Q22" s="20">
        <f t="shared" si="6"/>
        <v>44419</v>
      </c>
      <c r="R22" s="20">
        <f t="shared" si="6"/>
        <v>44420</v>
      </c>
      <c r="S22" s="20">
        <f t="shared" si="6"/>
        <v>44421</v>
      </c>
      <c r="T22" s="20">
        <f t="shared" si="6"/>
        <v>44422</v>
      </c>
      <c r="U22" s="20">
        <f t="shared" si="6"/>
        <v>44423</v>
      </c>
      <c r="V22" s="19"/>
      <c r="W22" s="63"/>
      <c r="X22" s="64"/>
    </row>
    <row r="23" spans="1:24" ht="25.5" customHeight="1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>
      <c r="A24" s="17"/>
      <c r="B24" s="73"/>
      <c r="C24" s="75"/>
      <c r="D24" s="77">
        <f>_xlfn.IFERROR(D22*F22,"")</f>
        <v>0</v>
      </c>
      <c r="E24" s="78"/>
      <c r="F24" s="79"/>
      <c r="G24" s="34">
        <f>U22+1</f>
        <v>44424</v>
      </c>
      <c r="H24" s="20">
        <f aca="true" t="shared" si="7" ref="H24:S24">G24+1</f>
        <v>44425</v>
      </c>
      <c r="I24" s="20">
        <f t="shared" si="7"/>
        <v>44426</v>
      </c>
      <c r="J24" s="20">
        <f t="shared" si="7"/>
        <v>44427</v>
      </c>
      <c r="K24" s="20">
        <f t="shared" si="7"/>
        <v>44428</v>
      </c>
      <c r="L24" s="20">
        <f t="shared" si="7"/>
        <v>44429</v>
      </c>
      <c r="M24" s="20">
        <f t="shared" si="7"/>
        <v>44430</v>
      </c>
      <c r="N24" s="20">
        <f t="shared" si="7"/>
        <v>44431</v>
      </c>
      <c r="O24" s="20">
        <f t="shared" si="7"/>
        <v>44432</v>
      </c>
      <c r="P24" s="20">
        <f t="shared" si="7"/>
        <v>44433</v>
      </c>
      <c r="Q24" s="20">
        <f t="shared" si="7"/>
        <v>44434</v>
      </c>
      <c r="R24" s="20">
        <f t="shared" si="7"/>
        <v>44435</v>
      </c>
      <c r="S24" s="20">
        <f t="shared" si="7"/>
        <v>44436</v>
      </c>
      <c r="T24" s="29">
        <f>DAY(S24+1)</f>
        <v>29</v>
      </c>
      <c r="U24" s="36">
        <f>DAY(S24+2)</f>
        <v>30</v>
      </c>
      <c r="V24" s="35">
        <f>DAY(S24+3)</f>
        <v>31</v>
      </c>
      <c r="W24" s="65"/>
      <c r="X24" s="66"/>
    </row>
    <row r="25" spans="1:24" ht="25.5" customHeight="1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>
      <c r="A26" s="83"/>
      <c r="B26" s="85"/>
      <c r="C26" s="87"/>
      <c r="D26" s="88"/>
      <c r="E26" s="90" t="s">
        <v>4</v>
      </c>
      <c r="F26" s="92">
        <f>ROUND(SUM(G27:U27,G29:V29),0)</f>
        <v>0</v>
      </c>
      <c r="G26" s="34">
        <f>IF($D$2&lt;&gt;"",DATE(YEAR($D$2),MONTH($D$2),1),"")</f>
        <v>44409</v>
      </c>
      <c r="H26" s="20">
        <f aca="true" t="shared" si="8" ref="H26:U26">G26+1</f>
        <v>44410</v>
      </c>
      <c r="I26" s="20">
        <f t="shared" si="8"/>
        <v>44411</v>
      </c>
      <c r="J26" s="20">
        <f t="shared" si="8"/>
        <v>44412</v>
      </c>
      <c r="K26" s="20">
        <f t="shared" si="8"/>
        <v>44413</v>
      </c>
      <c r="L26" s="20">
        <f t="shared" si="8"/>
        <v>44414</v>
      </c>
      <c r="M26" s="20">
        <f t="shared" si="8"/>
        <v>44415</v>
      </c>
      <c r="N26" s="20">
        <f t="shared" si="8"/>
        <v>44416</v>
      </c>
      <c r="O26" s="20">
        <f t="shared" si="8"/>
        <v>44417</v>
      </c>
      <c r="P26" s="20">
        <f t="shared" si="8"/>
        <v>44418</v>
      </c>
      <c r="Q26" s="20">
        <f t="shared" si="8"/>
        <v>44419</v>
      </c>
      <c r="R26" s="20">
        <f t="shared" si="8"/>
        <v>44420</v>
      </c>
      <c r="S26" s="20">
        <f t="shared" si="8"/>
        <v>44421</v>
      </c>
      <c r="T26" s="20">
        <f t="shared" si="8"/>
        <v>44422</v>
      </c>
      <c r="U26" s="20">
        <f t="shared" si="8"/>
        <v>44423</v>
      </c>
      <c r="V26" s="19"/>
      <c r="W26" s="63"/>
      <c r="X26" s="64"/>
    </row>
    <row r="27" spans="1:24" ht="25.5" customHeight="1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>
      <c r="A28" s="17"/>
      <c r="B28" s="73"/>
      <c r="C28" s="75"/>
      <c r="D28" s="77">
        <f>_xlfn.IFERROR(D26*F26,"")</f>
        <v>0</v>
      </c>
      <c r="E28" s="78"/>
      <c r="F28" s="79"/>
      <c r="G28" s="34">
        <f>U26+1</f>
        <v>44424</v>
      </c>
      <c r="H28" s="20">
        <f aca="true" t="shared" si="9" ref="H28:S28">G28+1</f>
        <v>44425</v>
      </c>
      <c r="I28" s="20">
        <f t="shared" si="9"/>
        <v>44426</v>
      </c>
      <c r="J28" s="20">
        <f t="shared" si="9"/>
        <v>44427</v>
      </c>
      <c r="K28" s="20">
        <f t="shared" si="9"/>
        <v>44428</v>
      </c>
      <c r="L28" s="20">
        <f t="shared" si="9"/>
        <v>44429</v>
      </c>
      <c r="M28" s="20">
        <f t="shared" si="9"/>
        <v>44430</v>
      </c>
      <c r="N28" s="20">
        <f t="shared" si="9"/>
        <v>44431</v>
      </c>
      <c r="O28" s="20">
        <f t="shared" si="9"/>
        <v>44432</v>
      </c>
      <c r="P28" s="20">
        <f t="shared" si="9"/>
        <v>44433</v>
      </c>
      <c r="Q28" s="20">
        <f t="shared" si="9"/>
        <v>44434</v>
      </c>
      <c r="R28" s="20">
        <f t="shared" si="9"/>
        <v>44435</v>
      </c>
      <c r="S28" s="20">
        <f t="shared" si="9"/>
        <v>44436</v>
      </c>
      <c r="T28" s="29">
        <f>DAY(S28+1)</f>
        <v>29</v>
      </c>
      <c r="U28" s="36">
        <f>DAY(S28+2)</f>
        <v>30</v>
      </c>
      <c r="V28" s="35">
        <f>DAY(S28+3)</f>
        <v>31</v>
      </c>
      <c r="W28" s="65"/>
      <c r="X28" s="66"/>
    </row>
    <row r="29" spans="1:24" ht="25.5" customHeight="1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sheetProtection/>
  <mergeCells count="59">
    <mergeCell ref="W7:X9"/>
    <mergeCell ref="D9:F9"/>
    <mergeCell ref="B2:C2"/>
    <mergeCell ref="D2:G2"/>
    <mergeCell ref="B7:B9"/>
    <mergeCell ref="D7:F7"/>
    <mergeCell ref="G7:V9"/>
    <mergeCell ref="Q5:V5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Q4:W4"/>
    <mergeCell ref="W22:X25"/>
    <mergeCell ref="B24:B25"/>
    <mergeCell ref="C24:C25"/>
    <mergeCell ref="D24:F25"/>
    <mergeCell ref="F26:F27"/>
    <mergeCell ref="W18:X21"/>
    <mergeCell ref="B20:B21"/>
    <mergeCell ref="C20:C21"/>
    <mergeCell ref="D20:F21"/>
    <mergeCell ref="F22:F23"/>
    <mergeCell ref="W14:X17"/>
  </mergeCells>
  <conditionalFormatting sqref="D12">
    <cfRule type="cellIs" priority="134" dxfId="1572" operator="equal">
      <formula>0</formula>
    </cfRule>
  </conditionalFormatting>
  <conditionalFormatting sqref="F10">
    <cfRule type="cellIs" priority="133" dxfId="1573" operator="equal" stopIfTrue="1">
      <formula>0</formula>
    </cfRule>
  </conditionalFormatting>
  <conditionalFormatting sqref="V12">
    <cfRule type="cellIs" priority="68" dxfId="1573" operator="notEqual">
      <formula>31</formula>
    </cfRule>
    <cfRule type="expression" priority="73" dxfId="1574">
      <formula>WEEKDAY(S12+3)=1</formula>
    </cfRule>
    <cfRule type="expression" priority="132" dxfId="1575">
      <formula>WEEKDAY(S12+3)=7</formula>
    </cfRule>
  </conditionalFormatting>
  <conditionalFormatting sqref="D16 D20 D24 D28">
    <cfRule type="cellIs" priority="131" dxfId="1572" operator="equal">
      <formula>0</formula>
    </cfRule>
  </conditionalFormatting>
  <conditionalFormatting sqref="F14 F18 F22 F26">
    <cfRule type="cellIs" priority="130" dxfId="1573" operator="equal" stopIfTrue="1">
      <formula>0</formula>
    </cfRule>
  </conditionalFormatting>
  <conditionalFormatting sqref="G10">
    <cfRule type="expression" priority="128" dxfId="1574">
      <formula>WEEKDAY(G10)=1</formula>
    </cfRule>
    <cfRule type="expression" priority="129" dxfId="1575">
      <formula>WEEKDAY(G10)=7</formula>
    </cfRule>
  </conditionalFormatting>
  <conditionalFormatting sqref="I10">
    <cfRule type="expression" priority="126" dxfId="1574">
      <formula>WEEKDAY(I10)=0</formula>
    </cfRule>
    <cfRule type="expression" priority="127" dxfId="1576">
      <formula>WEEKDAY(I10)=7</formula>
    </cfRule>
  </conditionalFormatting>
  <conditionalFormatting sqref="H10">
    <cfRule type="expression" priority="124" dxfId="1574">
      <formula>WEEKDAY(H10)=1</formula>
    </cfRule>
    <cfRule type="expression" priority="125" dxfId="1575">
      <formula>WEEKDAY(H10)=7</formula>
    </cfRule>
  </conditionalFormatting>
  <conditionalFormatting sqref="J10">
    <cfRule type="expression" priority="122" dxfId="1574">
      <formula>WEEKDAY(J10)=1</formula>
    </cfRule>
    <cfRule type="expression" priority="123" dxfId="1575">
      <formula>WEEKDAY(J10)=7</formula>
    </cfRule>
  </conditionalFormatting>
  <conditionalFormatting sqref="K10">
    <cfRule type="expression" priority="120" dxfId="1574">
      <formula>WEEKDAY(K10)=1</formula>
    </cfRule>
    <cfRule type="expression" priority="121" dxfId="1575">
      <formula>WEEKDAY(K10)=7</formula>
    </cfRule>
  </conditionalFormatting>
  <conditionalFormatting sqref="L10">
    <cfRule type="expression" priority="118" dxfId="1574">
      <formula>WEEKDAY(L10)=1</formula>
    </cfRule>
    <cfRule type="expression" priority="119" dxfId="1575">
      <formula>WEEKDAY(L10)=7</formula>
    </cfRule>
  </conditionalFormatting>
  <conditionalFormatting sqref="M10">
    <cfRule type="expression" priority="116" dxfId="1574">
      <formula>WEEKDAY(M10)=1</formula>
    </cfRule>
    <cfRule type="expression" priority="117" dxfId="1575">
      <formula>WEEKDAY(M10)=7</formula>
    </cfRule>
  </conditionalFormatting>
  <conditionalFormatting sqref="N10">
    <cfRule type="expression" priority="114" dxfId="1574">
      <formula>WEEKDAY(N10)=1</formula>
    </cfRule>
    <cfRule type="expression" priority="115" dxfId="1575">
      <formula>WEEKDAY(N10)=7</formula>
    </cfRule>
  </conditionalFormatting>
  <conditionalFormatting sqref="O10">
    <cfRule type="expression" priority="112" dxfId="1574">
      <formula>WEEKDAY(O10)=1</formula>
    </cfRule>
    <cfRule type="expression" priority="113" dxfId="1575">
      <formula>WEEKDAY(O10)=7</formula>
    </cfRule>
  </conditionalFormatting>
  <conditionalFormatting sqref="P10">
    <cfRule type="expression" priority="110" dxfId="1574">
      <formula>WEEKDAY(P10)=1</formula>
    </cfRule>
    <cfRule type="expression" priority="111" dxfId="1575">
      <formula>WEEKDAY(P10)=7</formula>
    </cfRule>
  </conditionalFormatting>
  <conditionalFormatting sqref="Q10">
    <cfRule type="expression" priority="108" dxfId="1574">
      <formula>WEEKDAY(Q10)=1</formula>
    </cfRule>
    <cfRule type="expression" priority="109" dxfId="1575">
      <formula>WEEKDAY(Q10)=7</formula>
    </cfRule>
  </conditionalFormatting>
  <conditionalFormatting sqref="R10">
    <cfRule type="expression" priority="106" dxfId="1574">
      <formula>WEEKDAY(R10)=1</formula>
    </cfRule>
    <cfRule type="expression" priority="107" dxfId="1575">
      <formula>WEEKDAY(R10)=7</formula>
    </cfRule>
  </conditionalFormatting>
  <conditionalFormatting sqref="S10">
    <cfRule type="expression" priority="104" dxfId="1574">
      <formula>WEEKDAY(S10)=1</formula>
    </cfRule>
    <cfRule type="expression" priority="105" dxfId="1575">
      <formula>WEEKDAY(S10)=7</formula>
    </cfRule>
  </conditionalFormatting>
  <conditionalFormatting sqref="T10">
    <cfRule type="expression" priority="102" dxfId="1574">
      <formula>WEEKDAY(T10)=1</formula>
    </cfRule>
    <cfRule type="expression" priority="103" dxfId="1575">
      <formula>WEEKDAY(T10)=7</formula>
    </cfRule>
  </conditionalFormatting>
  <conditionalFormatting sqref="U10">
    <cfRule type="expression" priority="100" dxfId="1574">
      <formula>WEEKDAY(U10)=1</formula>
    </cfRule>
    <cfRule type="expression" priority="101" dxfId="1575">
      <formula>WEEKDAY(U10)=7</formula>
    </cfRule>
  </conditionalFormatting>
  <conditionalFormatting sqref="G12">
    <cfRule type="expression" priority="98" dxfId="1574">
      <formula>WEEKDAY(G12)=1</formula>
    </cfRule>
    <cfRule type="expression" priority="99" dxfId="1575">
      <formula>WEEKDAY(G12)=7</formula>
    </cfRule>
  </conditionalFormatting>
  <conditionalFormatting sqref="H12">
    <cfRule type="expression" priority="96" dxfId="1574">
      <formula>WEEKDAY(H12)=1</formula>
    </cfRule>
    <cfRule type="expression" priority="97" dxfId="1575">
      <formula>WEEKDAY(H12)=7</formula>
    </cfRule>
  </conditionalFormatting>
  <conditionalFormatting sqref="I12">
    <cfRule type="expression" priority="94" dxfId="1574">
      <formula>WEEKDAY(I12)=1</formula>
    </cfRule>
    <cfRule type="expression" priority="95" dxfId="1575">
      <formula>WEEKDAY(I12)=7</formula>
    </cfRule>
  </conditionalFormatting>
  <conditionalFormatting sqref="J12">
    <cfRule type="expression" priority="92" dxfId="1574">
      <formula>WEEKDAY(J12)=1</formula>
    </cfRule>
    <cfRule type="expression" priority="93" dxfId="1575">
      <formula>WEEKDAY(J12)=7</formula>
    </cfRule>
  </conditionalFormatting>
  <conditionalFormatting sqref="K12">
    <cfRule type="expression" priority="90" dxfId="1574">
      <formula>WEEKDAY(K12)=1</formula>
    </cfRule>
    <cfRule type="expression" priority="91" dxfId="1575">
      <formula>WEEKDAY(K12)=7</formula>
    </cfRule>
  </conditionalFormatting>
  <conditionalFormatting sqref="L12">
    <cfRule type="expression" priority="88" dxfId="1574">
      <formula>WEEKDAY(L12)=1</formula>
    </cfRule>
    <cfRule type="expression" priority="89" dxfId="1575">
      <formula>WEEKDAY(L12)=7</formula>
    </cfRule>
  </conditionalFormatting>
  <conditionalFormatting sqref="M12">
    <cfRule type="expression" priority="86" dxfId="1574">
      <formula>WEEKDAY(M12)=1</formula>
    </cfRule>
    <cfRule type="expression" priority="87" dxfId="1575">
      <formula>WEEKDAY(M12)=7</formula>
    </cfRule>
  </conditionalFormatting>
  <conditionalFormatting sqref="N12">
    <cfRule type="expression" priority="84" dxfId="1574">
      <formula>WEEKDAY(N12)=1</formula>
    </cfRule>
    <cfRule type="expression" priority="85" dxfId="1575">
      <formula>WEEKDAY(N12)=7</formula>
    </cfRule>
  </conditionalFormatting>
  <conditionalFormatting sqref="O12">
    <cfRule type="expression" priority="82" dxfId="1574">
      <formula>WEEKDAY(O12)=1</formula>
    </cfRule>
    <cfRule type="expression" priority="83" dxfId="1575">
      <formula>WEEKDAY(O12)=7</formula>
    </cfRule>
  </conditionalFormatting>
  <conditionalFormatting sqref="P12">
    <cfRule type="expression" priority="80" dxfId="1574">
      <formula>WEEKDAY(P12)=1</formula>
    </cfRule>
    <cfRule type="expression" priority="81" dxfId="1575">
      <formula>WEEKDAY(P12)=7</formula>
    </cfRule>
  </conditionalFormatting>
  <conditionalFormatting sqref="Q12">
    <cfRule type="expression" priority="78" dxfId="1574">
      <formula>WEEKDAY(Q12)=1</formula>
    </cfRule>
    <cfRule type="expression" priority="79" dxfId="1575">
      <formula>WEEKDAY(Q12)=7</formula>
    </cfRule>
  </conditionalFormatting>
  <conditionalFormatting sqref="R12">
    <cfRule type="expression" priority="76" dxfId="1574">
      <formula>WEEKDAY(R12)=1</formula>
    </cfRule>
    <cfRule type="expression" priority="77" dxfId="1575">
      <formula>WEEKDAY(R12)=7</formula>
    </cfRule>
  </conditionalFormatting>
  <conditionalFormatting sqref="S12">
    <cfRule type="expression" priority="74" dxfId="1574">
      <formula>WEEKDAY(S12)=1</formula>
    </cfRule>
    <cfRule type="expression" priority="75" dxfId="1575">
      <formula>WEEKDAY(S12)=7</formula>
    </cfRule>
  </conditionalFormatting>
  <conditionalFormatting sqref="T12">
    <cfRule type="cellIs" priority="66" dxfId="1573" operator="notEqual">
      <formula>29</formula>
    </cfRule>
    <cfRule type="expression" priority="71" dxfId="1574">
      <formula>WEEKDAY(S12+1)=1</formula>
    </cfRule>
    <cfRule type="expression" priority="72" dxfId="1575">
      <formula>WEEKDAY(S12+1)=7</formula>
    </cfRule>
  </conditionalFormatting>
  <conditionalFormatting sqref="U12">
    <cfRule type="cellIs" priority="67" dxfId="1573" operator="notEqual">
      <formula>30</formula>
    </cfRule>
    <cfRule type="expression" priority="69" dxfId="1574">
      <formula>WEEKDAY(S12+2)=1</formula>
    </cfRule>
    <cfRule type="expression" priority="70" dxfId="1575">
      <formula>WEEKDAY(S12+2)=7</formula>
    </cfRule>
  </conditionalFormatting>
  <conditionalFormatting sqref="V16 V20 V24 V28">
    <cfRule type="cellIs" priority="3" dxfId="1573" operator="notEqual">
      <formula>31</formula>
    </cfRule>
    <cfRule type="expression" priority="8" dxfId="1574">
      <formula>WEEKDAY(S16+3)=1</formula>
    </cfRule>
    <cfRule type="expression" priority="65" dxfId="1575">
      <formula>WEEKDAY(S16+3)=7</formula>
    </cfRule>
  </conditionalFormatting>
  <conditionalFormatting sqref="G14 G18 G22 G26">
    <cfRule type="expression" priority="63" dxfId="1574">
      <formula>WEEKDAY(G14)=1</formula>
    </cfRule>
    <cfRule type="expression" priority="64" dxfId="1575">
      <formula>WEEKDAY(G14)=7</formula>
    </cfRule>
  </conditionalFormatting>
  <conditionalFormatting sqref="I14 I18 I22 I26">
    <cfRule type="expression" priority="61" dxfId="1574">
      <formula>WEEKDAY(I14)=0</formula>
    </cfRule>
    <cfRule type="expression" priority="62" dxfId="1576">
      <formula>WEEKDAY(I14)=7</formula>
    </cfRule>
  </conditionalFormatting>
  <conditionalFormatting sqref="H14 H18 H22 H26">
    <cfRule type="expression" priority="59" dxfId="1574">
      <formula>WEEKDAY(H14)=1</formula>
    </cfRule>
    <cfRule type="expression" priority="60" dxfId="1575">
      <formula>WEEKDAY(H14)=7</formula>
    </cfRule>
  </conditionalFormatting>
  <conditionalFormatting sqref="J14 J18 J22 J26">
    <cfRule type="expression" priority="57" dxfId="1574">
      <formula>WEEKDAY(J14)=1</formula>
    </cfRule>
    <cfRule type="expression" priority="58" dxfId="1575">
      <formula>WEEKDAY(J14)=7</formula>
    </cfRule>
  </conditionalFormatting>
  <conditionalFormatting sqref="K14 K18 K22 K26">
    <cfRule type="expression" priority="55" dxfId="1574">
      <formula>WEEKDAY(K14)=1</formula>
    </cfRule>
    <cfRule type="expression" priority="56" dxfId="1575">
      <formula>WEEKDAY(K14)=7</formula>
    </cfRule>
  </conditionalFormatting>
  <conditionalFormatting sqref="L14 L18 L22 L26">
    <cfRule type="expression" priority="53" dxfId="1574">
      <formula>WEEKDAY(L14)=1</formula>
    </cfRule>
    <cfRule type="expression" priority="54" dxfId="1575">
      <formula>WEEKDAY(L14)=7</formula>
    </cfRule>
  </conditionalFormatting>
  <conditionalFormatting sqref="M14 M18 M22 M26">
    <cfRule type="expression" priority="51" dxfId="1574">
      <formula>WEEKDAY(M14)=1</formula>
    </cfRule>
    <cfRule type="expression" priority="52" dxfId="1575">
      <formula>WEEKDAY(M14)=7</formula>
    </cfRule>
  </conditionalFormatting>
  <conditionalFormatting sqref="N14 N18 N22 N26">
    <cfRule type="expression" priority="49" dxfId="1574">
      <formula>WEEKDAY(N14)=1</formula>
    </cfRule>
    <cfRule type="expression" priority="50" dxfId="1575">
      <formula>WEEKDAY(N14)=7</formula>
    </cfRule>
  </conditionalFormatting>
  <conditionalFormatting sqref="O14 O18 O22 O26">
    <cfRule type="expression" priority="47" dxfId="1574">
      <formula>WEEKDAY(O14)=1</formula>
    </cfRule>
    <cfRule type="expression" priority="48" dxfId="1575">
      <formula>WEEKDAY(O14)=7</formula>
    </cfRule>
  </conditionalFormatting>
  <conditionalFormatting sqref="P14 P18 P22 P26">
    <cfRule type="expression" priority="45" dxfId="1574">
      <formula>WEEKDAY(P14)=1</formula>
    </cfRule>
    <cfRule type="expression" priority="46" dxfId="1575">
      <formula>WEEKDAY(P14)=7</formula>
    </cfRule>
  </conditionalFormatting>
  <conditionalFormatting sqref="Q14 Q18 Q22 Q26">
    <cfRule type="expression" priority="43" dxfId="1574">
      <formula>WEEKDAY(Q14)=1</formula>
    </cfRule>
    <cfRule type="expression" priority="44" dxfId="1575">
      <formula>WEEKDAY(Q14)=7</formula>
    </cfRule>
  </conditionalFormatting>
  <conditionalFormatting sqref="R14 R18 R22 R26">
    <cfRule type="expression" priority="41" dxfId="1574">
      <formula>WEEKDAY(R14)=1</formula>
    </cfRule>
    <cfRule type="expression" priority="42" dxfId="1575">
      <formula>WEEKDAY(R14)=7</formula>
    </cfRule>
  </conditionalFormatting>
  <conditionalFormatting sqref="S14 S18 S22 S26">
    <cfRule type="expression" priority="39" dxfId="1574">
      <formula>WEEKDAY(S14)=1</formula>
    </cfRule>
    <cfRule type="expression" priority="40" dxfId="1575">
      <formula>WEEKDAY(S14)=7</formula>
    </cfRule>
  </conditionalFormatting>
  <conditionalFormatting sqref="T14 T18 T22 T26">
    <cfRule type="expression" priority="37" dxfId="1574">
      <formula>WEEKDAY(T14)=1</formula>
    </cfRule>
    <cfRule type="expression" priority="38" dxfId="1575">
      <formula>WEEKDAY(T14)=7</formula>
    </cfRule>
  </conditionalFormatting>
  <conditionalFormatting sqref="U14 U18 U22 U26">
    <cfRule type="expression" priority="35" dxfId="1574">
      <formula>WEEKDAY(U14)=1</formula>
    </cfRule>
    <cfRule type="expression" priority="36" dxfId="1575">
      <formula>WEEKDAY(U14)=7</formula>
    </cfRule>
  </conditionalFormatting>
  <conditionalFormatting sqref="G16 G20 G24 G28">
    <cfRule type="expression" priority="33" dxfId="1574">
      <formula>WEEKDAY(G16)=1</formula>
    </cfRule>
    <cfRule type="expression" priority="34" dxfId="1575">
      <formula>WEEKDAY(G16)=7</formula>
    </cfRule>
  </conditionalFormatting>
  <conditionalFormatting sqref="H16 H20 H24 H28">
    <cfRule type="expression" priority="31" dxfId="1574">
      <formula>WEEKDAY(H16)=1</formula>
    </cfRule>
    <cfRule type="expression" priority="32" dxfId="1575">
      <formula>WEEKDAY(H16)=7</formula>
    </cfRule>
  </conditionalFormatting>
  <conditionalFormatting sqref="I16 I20 I24 I28">
    <cfRule type="expression" priority="29" dxfId="1574">
      <formula>WEEKDAY(I16)=1</formula>
    </cfRule>
    <cfRule type="expression" priority="30" dxfId="1575">
      <formula>WEEKDAY(I16)=7</formula>
    </cfRule>
  </conditionalFormatting>
  <conditionalFormatting sqref="J16 J20 J24 J28">
    <cfRule type="expression" priority="27" dxfId="1574">
      <formula>WEEKDAY(J16)=1</formula>
    </cfRule>
    <cfRule type="expression" priority="28" dxfId="1575">
      <formula>WEEKDAY(J16)=7</formula>
    </cfRule>
  </conditionalFormatting>
  <conditionalFormatting sqref="K16 K20 K24 K28">
    <cfRule type="expression" priority="25" dxfId="1574">
      <formula>WEEKDAY(K16)=1</formula>
    </cfRule>
    <cfRule type="expression" priority="26" dxfId="1575">
      <formula>WEEKDAY(K16)=7</formula>
    </cfRule>
  </conditionalFormatting>
  <conditionalFormatting sqref="L16 L20 L24 L28">
    <cfRule type="expression" priority="23" dxfId="1574">
      <formula>WEEKDAY(L16)=1</formula>
    </cfRule>
    <cfRule type="expression" priority="24" dxfId="1575">
      <formula>WEEKDAY(L16)=7</formula>
    </cfRule>
  </conditionalFormatting>
  <conditionalFormatting sqref="M16 M20 M24 M28">
    <cfRule type="expression" priority="21" dxfId="1574">
      <formula>WEEKDAY(M16)=1</formula>
    </cfRule>
    <cfRule type="expression" priority="22" dxfId="1575">
      <formula>WEEKDAY(M16)=7</formula>
    </cfRule>
  </conditionalFormatting>
  <conditionalFormatting sqref="N16 N20 N24 N28">
    <cfRule type="expression" priority="19" dxfId="1574">
      <formula>WEEKDAY(N16)=1</formula>
    </cfRule>
    <cfRule type="expression" priority="20" dxfId="1575">
      <formula>WEEKDAY(N16)=7</formula>
    </cfRule>
  </conditionalFormatting>
  <conditionalFormatting sqref="O16 O20 O24 O28">
    <cfRule type="expression" priority="17" dxfId="1574">
      <formula>WEEKDAY(O16)=1</formula>
    </cfRule>
    <cfRule type="expression" priority="18" dxfId="1575">
      <formula>WEEKDAY(O16)=7</formula>
    </cfRule>
  </conditionalFormatting>
  <conditionalFormatting sqref="P16 P20 P24 P28">
    <cfRule type="expression" priority="15" dxfId="1574">
      <formula>WEEKDAY(P16)=1</formula>
    </cfRule>
    <cfRule type="expression" priority="16" dxfId="1575">
      <formula>WEEKDAY(P16)=7</formula>
    </cfRule>
  </conditionalFormatting>
  <conditionalFormatting sqref="Q16 Q20 Q24 Q28">
    <cfRule type="expression" priority="13" dxfId="1574">
      <formula>WEEKDAY(Q16)=1</formula>
    </cfRule>
    <cfRule type="expression" priority="14" dxfId="1575">
      <formula>WEEKDAY(Q16)=7</formula>
    </cfRule>
  </conditionalFormatting>
  <conditionalFormatting sqref="R16 R20 R24 R28">
    <cfRule type="expression" priority="11" dxfId="1574">
      <formula>WEEKDAY(R16)=1</formula>
    </cfRule>
    <cfRule type="expression" priority="12" dxfId="1575">
      <formula>WEEKDAY(R16)=7</formula>
    </cfRule>
  </conditionalFormatting>
  <conditionalFormatting sqref="S16 S20 S24 S28">
    <cfRule type="expression" priority="9" dxfId="1574">
      <formula>WEEKDAY(S16)=1</formula>
    </cfRule>
    <cfRule type="expression" priority="10" dxfId="1575">
      <formula>WEEKDAY(S16)=7</formula>
    </cfRule>
  </conditionalFormatting>
  <conditionalFormatting sqref="T16 T20 T24 T28">
    <cfRule type="cellIs" priority="1" dxfId="1573" operator="notEqual">
      <formula>29</formula>
    </cfRule>
    <cfRule type="expression" priority="6" dxfId="1574">
      <formula>WEEKDAY(S16+1)=1</formula>
    </cfRule>
    <cfRule type="expression" priority="7" dxfId="1575">
      <formula>WEEKDAY(S16+1)=7</formula>
    </cfRule>
  </conditionalFormatting>
  <conditionalFormatting sqref="U16 U20 U24 U28">
    <cfRule type="cellIs" priority="2" dxfId="1573" operator="notEqual">
      <formula>30</formula>
    </cfRule>
    <cfRule type="expression" priority="4" dxfId="1574">
      <formula>WEEKDAY(S16+2)=1</formula>
    </cfRule>
    <cfRule type="expression" priority="5" dxfId="1575">
      <formula>WEEKDAY(S16+2)=7</formula>
    </cfRule>
  </conditionalFormatting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29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.28515625" style="1" customWidth="1"/>
    <col min="2" max="2" width="17.57421875" style="1" customWidth="1"/>
    <col min="3" max="3" width="1.28515625" style="1" customWidth="1"/>
    <col min="4" max="4" width="7.7109375" style="1" customWidth="1"/>
    <col min="5" max="5" width="2.421875" style="13" customWidth="1"/>
    <col min="6" max="6" width="6.28125" style="1" customWidth="1"/>
    <col min="7" max="22" width="5.57421875" style="1" customWidth="1"/>
    <col min="23" max="23" width="7.28125" style="1" customWidth="1"/>
    <col min="24" max="24" width="5.140625" style="1" customWidth="1"/>
    <col min="25" max="198" width="9.00390625" style="1" customWidth="1"/>
    <col min="199" max="199" width="1.28515625" style="1" customWidth="1"/>
    <col min="200" max="202" width="2.140625" style="1" customWidth="1"/>
    <col min="203" max="203" width="2.421875" style="1" customWidth="1"/>
    <col min="204" max="206" width="2.140625" style="1" customWidth="1"/>
    <col min="207" max="207" width="1.28515625" style="1" customWidth="1"/>
    <col min="208" max="213" width="3.140625" style="1" customWidth="1"/>
    <col min="214" max="225" width="1.28515625" style="1" customWidth="1"/>
    <col min="226" max="229" width="1.8515625" style="1" customWidth="1"/>
    <col min="230" max="16384" width="1.57421875" style="1" customWidth="1"/>
  </cols>
  <sheetData>
    <row r="1" spans="2:24" ht="24">
      <c r="B1" s="61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2:24" ht="22.5" customHeight="1">
      <c r="B2" s="129" t="str">
        <f>'5月'!B2</f>
        <v>校区</v>
      </c>
      <c r="C2" s="129"/>
      <c r="D2" s="130">
        <f>EDATE('5月'!D2,4)</f>
        <v>44440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25</v>
      </c>
      <c r="R4" s="121"/>
      <c r="S4" s="121"/>
      <c r="T4" s="121"/>
      <c r="U4" s="121"/>
      <c r="V4" s="121"/>
      <c r="W4" s="121"/>
      <c r="X4" s="56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24</v>
      </c>
      <c r="R5" s="122"/>
      <c r="S5" s="122"/>
      <c r="T5" s="122"/>
      <c r="U5" s="122"/>
      <c r="V5" s="122"/>
      <c r="W5" s="58" t="s">
        <v>11</v>
      </c>
      <c r="X5" s="28"/>
    </row>
    <row r="6" spans="1:24" ht="13.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44440</v>
      </c>
      <c r="H10" s="20">
        <f>G10+1</f>
        <v>44441</v>
      </c>
      <c r="I10" s="20">
        <f aca="true" t="shared" si="0" ref="I10:U10">H10+1</f>
        <v>44442</v>
      </c>
      <c r="J10" s="20">
        <f>I10+1</f>
        <v>44443</v>
      </c>
      <c r="K10" s="20">
        <f t="shared" si="0"/>
        <v>44444</v>
      </c>
      <c r="L10" s="20">
        <f t="shared" si="0"/>
        <v>44445</v>
      </c>
      <c r="M10" s="20">
        <f t="shared" si="0"/>
        <v>44446</v>
      </c>
      <c r="N10" s="20">
        <f t="shared" si="0"/>
        <v>44447</v>
      </c>
      <c r="O10" s="20">
        <f t="shared" si="0"/>
        <v>44448</v>
      </c>
      <c r="P10" s="20">
        <f t="shared" si="0"/>
        <v>44449</v>
      </c>
      <c r="Q10" s="20">
        <f t="shared" si="0"/>
        <v>44450</v>
      </c>
      <c r="R10" s="20">
        <f t="shared" si="0"/>
        <v>44451</v>
      </c>
      <c r="S10" s="20">
        <f t="shared" si="0"/>
        <v>44452</v>
      </c>
      <c r="T10" s="20">
        <f t="shared" si="0"/>
        <v>44453</v>
      </c>
      <c r="U10" s="20">
        <f t="shared" si="0"/>
        <v>44454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>
      <c r="A12" s="17"/>
      <c r="B12" s="73"/>
      <c r="C12" s="75"/>
      <c r="D12" s="77">
        <f>_xlfn.IFERROR(D10*F10,"")</f>
        <v>0</v>
      </c>
      <c r="E12" s="78"/>
      <c r="F12" s="79"/>
      <c r="G12" s="34">
        <f>U10+1</f>
        <v>44455</v>
      </c>
      <c r="H12" s="20">
        <f>G12+1</f>
        <v>44456</v>
      </c>
      <c r="I12" s="20">
        <f aca="true" t="shared" si="1" ref="I12:R12">H12+1</f>
        <v>44457</v>
      </c>
      <c r="J12" s="20">
        <f t="shared" si="1"/>
        <v>44458</v>
      </c>
      <c r="K12" s="20">
        <f t="shared" si="1"/>
        <v>44459</v>
      </c>
      <c r="L12" s="20">
        <f t="shared" si="1"/>
        <v>44460</v>
      </c>
      <c r="M12" s="20">
        <f t="shared" si="1"/>
        <v>44461</v>
      </c>
      <c r="N12" s="20">
        <f t="shared" si="1"/>
        <v>44462</v>
      </c>
      <c r="O12" s="20">
        <f t="shared" si="1"/>
        <v>44463</v>
      </c>
      <c r="P12" s="20">
        <f t="shared" si="1"/>
        <v>44464</v>
      </c>
      <c r="Q12" s="20">
        <f t="shared" si="1"/>
        <v>44465</v>
      </c>
      <c r="R12" s="20">
        <f t="shared" si="1"/>
        <v>44466</v>
      </c>
      <c r="S12" s="20">
        <f>R12+1</f>
        <v>44467</v>
      </c>
      <c r="T12" s="29">
        <f>DAY(S12+1)</f>
        <v>29</v>
      </c>
      <c r="U12" s="36">
        <f>DAY(S12+2)</f>
        <v>30</v>
      </c>
      <c r="V12" s="35">
        <f>DAY(S12+3)</f>
        <v>1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>
        <f>ROUND(SUM(G15:U15,G17:V17),0)</f>
        <v>0</v>
      </c>
      <c r="G14" s="34">
        <f>IF($D$2&lt;&gt;"",DATE(YEAR($D$2),MONTH($D$2),1),"")</f>
        <v>44440</v>
      </c>
      <c r="H14" s="20">
        <f aca="true" t="shared" si="2" ref="H14:U14">G14+1</f>
        <v>44441</v>
      </c>
      <c r="I14" s="20">
        <f t="shared" si="2"/>
        <v>44442</v>
      </c>
      <c r="J14" s="20">
        <f t="shared" si="2"/>
        <v>44443</v>
      </c>
      <c r="K14" s="20">
        <f t="shared" si="2"/>
        <v>44444</v>
      </c>
      <c r="L14" s="20">
        <f t="shared" si="2"/>
        <v>44445</v>
      </c>
      <c r="M14" s="20">
        <f t="shared" si="2"/>
        <v>44446</v>
      </c>
      <c r="N14" s="20">
        <f t="shared" si="2"/>
        <v>44447</v>
      </c>
      <c r="O14" s="20">
        <f t="shared" si="2"/>
        <v>44448</v>
      </c>
      <c r="P14" s="20">
        <f t="shared" si="2"/>
        <v>44449</v>
      </c>
      <c r="Q14" s="20">
        <f t="shared" si="2"/>
        <v>44450</v>
      </c>
      <c r="R14" s="20">
        <f t="shared" si="2"/>
        <v>44451</v>
      </c>
      <c r="S14" s="20">
        <f t="shared" si="2"/>
        <v>44452</v>
      </c>
      <c r="T14" s="20">
        <f t="shared" si="2"/>
        <v>44453</v>
      </c>
      <c r="U14" s="20">
        <f t="shared" si="2"/>
        <v>44454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>
      <c r="A16" s="17"/>
      <c r="B16" s="73"/>
      <c r="C16" s="75"/>
      <c r="D16" s="77">
        <f>_xlfn.IFERROR(D14*F14,"")</f>
        <v>0</v>
      </c>
      <c r="E16" s="78"/>
      <c r="F16" s="79"/>
      <c r="G16" s="34">
        <f>U14+1</f>
        <v>44455</v>
      </c>
      <c r="H16" s="20">
        <f aca="true" t="shared" si="3" ref="H16:S16">G16+1</f>
        <v>44456</v>
      </c>
      <c r="I16" s="20">
        <f t="shared" si="3"/>
        <v>44457</v>
      </c>
      <c r="J16" s="20">
        <f t="shared" si="3"/>
        <v>44458</v>
      </c>
      <c r="K16" s="20">
        <f t="shared" si="3"/>
        <v>44459</v>
      </c>
      <c r="L16" s="20">
        <f t="shared" si="3"/>
        <v>44460</v>
      </c>
      <c r="M16" s="20">
        <f t="shared" si="3"/>
        <v>44461</v>
      </c>
      <c r="N16" s="20">
        <f t="shared" si="3"/>
        <v>44462</v>
      </c>
      <c r="O16" s="20">
        <f t="shared" si="3"/>
        <v>44463</v>
      </c>
      <c r="P16" s="20">
        <f t="shared" si="3"/>
        <v>44464</v>
      </c>
      <c r="Q16" s="20">
        <f t="shared" si="3"/>
        <v>44465</v>
      </c>
      <c r="R16" s="20">
        <f t="shared" si="3"/>
        <v>44466</v>
      </c>
      <c r="S16" s="20">
        <f t="shared" si="3"/>
        <v>44467</v>
      </c>
      <c r="T16" s="29">
        <f>DAY(S16+1)</f>
        <v>29</v>
      </c>
      <c r="U16" s="36">
        <f>DAY(S16+2)</f>
        <v>30</v>
      </c>
      <c r="V16" s="35">
        <f>DAY(S16+3)</f>
        <v>1</v>
      </c>
      <c r="W16" s="65"/>
      <c r="X16" s="66"/>
    </row>
    <row r="17" spans="1:24" ht="25.5" customHeight="1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>
      <c r="A18" s="83"/>
      <c r="B18" s="85"/>
      <c r="C18" s="87"/>
      <c r="D18" s="88"/>
      <c r="E18" s="90" t="s">
        <v>4</v>
      </c>
      <c r="F18" s="92">
        <f>ROUND(SUM(G19:U19,G21:V21),0)</f>
        <v>0</v>
      </c>
      <c r="G18" s="34">
        <f>IF($D$2&lt;&gt;"",DATE(YEAR($D$2),MONTH($D$2),1),"")</f>
        <v>44440</v>
      </c>
      <c r="H18" s="20">
        <f aca="true" t="shared" si="4" ref="H18:U18">G18+1</f>
        <v>44441</v>
      </c>
      <c r="I18" s="20">
        <f t="shared" si="4"/>
        <v>44442</v>
      </c>
      <c r="J18" s="20">
        <f t="shared" si="4"/>
        <v>44443</v>
      </c>
      <c r="K18" s="20">
        <f t="shared" si="4"/>
        <v>44444</v>
      </c>
      <c r="L18" s="20">
        <f t="shared" si="4"/>
        <v>44445</v>
      </c>
      <c r="M18" s="20">
        <f t="shared" si="4"/>
        <v>44446</v>
      </c>
      <c r="N18" s="20">
        <f t="shared" si="4"/>
        <v>44447</v>
      </c>
      <c r="O18" s="20">
        <f t="shared" si="4"/>
        <v>44448</v>
      </c>
      <c r="P18" s="20">
        <f t="shared" si="4"/>
        <v>44449</v>
      </c>
      <c r="Q18" s="20">
        <f t="shared" si="4"/>
        <v>44450</v>
      </c>
      <c r="R18" s="20">
        <f t="shared" si="4"/>
        <v>44451</v>
      </c>
      <c r="S18" s="20">
        <f t="shared" si="4"/>
        <v>44452</v>
      </c>
      <c r="T18" s="20">
        <f t="shared" si="4"/>
        <v>44453</v>
      </c>
      <c r="U18" s="20">
        <f t="shared" si="4"/>
        <v>44454</v>
      </c>
      <c r="V18" s="19"/>
      <c r="W18" s="63"/>
      <c r="X18" s="64"/>
    </row>
    <row r="19" spans="1:24" ht="25.5" customHeight="1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>
      <c r="A20" s="17"/>
      <c r="B20" s="73"/>
      <c r="C20" s="75"/>
      <c r="D20" s="77">
        <f>_xlfn.IFERROR(D18*F18,"")</f>
        <v>0</v>
      </c>
      <c r="E20" s="78"/>
      <c r="F20" s="79"/>
      <c r="G20" s="34">
        <f>U18+1</f>
        <v>44455</v>
      </c>
      <c r="H20" s="20">
        <f aca="true" t="shared" si="5" ref="H20:S20">G20+1</f>
        <v>44456</v>
      </c>
      <c r="I20" s="20">
        <f t="shared" si="5"/>
        <v>44457</v>
      </c>
      <c r="J20" s="20">
        <f t="shared" si="5"/>
        <v>44458</v>
      </c>
      <c r="K20" s="20">
        <f t="shared" si="5"/>
        <v>44459</v>
      </c>
      <c r="L20" s="20">
        <f t="shared" si="5"/>
        <v>44460</v>
      </c>
      <c r="M20" s="20">
        <f t="shared" si="5"/>
        <v>44461</v>
      </c>
      <c r="N20" s="20">
        <f t="shared" si="5"/>
        <v>44462</v>
      </c>
      <c r="O20" s="20">
        <f t="shared" si="5"/>
        <v>44463</v>
      </c>
      <c r="P20" s="20">
        <f t="shared" si="5"/>
        <v>44464</v>
      </c>
      <c r="Q20" s="20">
        <f t="shared" si="5"/>
        <v>44465</v>
      </c>
      <c r="R20" s="20">
        <f t="shared" si="5"/>
        <v>44466</v>
      </c>
      <c r="S20" s="20">
        <f t="shared" si="5"/>
        <v>44467</v>
      </c>
      <c r="T20" s="29">
        <f>DAY(S20+1)</f>
        <v>29</v>
      </c>
      <c r="U20" s="36">
        <f>DAY(S20+2)</f>
        <v>30</v>
      </c>
      <c r="V20" s="35">
        <f>DAY(S20+3)</f>
        <v>1</v>
      </c>
      <c r="W20" s="65"/>
      <c r="X20" s="66"/>
    </row>
    <row r="21" spans="1:24" ht="25.5" customHeight="1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>
      <c r="A22" s="83"/>
      <c r="B22" s="85"/>
      <c r="C22" s="87"/>
      <c r="D22" s="88"/>
      <c r="E22" s="90" t="s">
        <v>4</v>
      </c>
      <c r="F22" s="92">
        <f>ROUND(SUM(G23:U23,G25:V25),0)</f>
        <v>0</v>
      </c>
      <c r="G22" s="34">
        <f>IF($D$2&lt;&gt;"",DATE(YEAR($D$2),MONTH($D$2),1),"")</f>
        <v>44440</v>
      </c>
      <c r="H22" s="20">
        <f aca="true" t="shared" si="6" ref="H22:U22">G22+1</f>
        <v>44441</v>
      </c>
      <c r="I22" s="20">
        <f t="shared" si="6"/>
        <v>44442</v>
      </c>
      <c r="J22" s="20">
        <f t="shared" si="6"/>
        <v>44443</v>
      </c>
      <c r="K22" s="20">
        <f t="shared" si="6"/>
        <v>44444</v>
      </c>
      <c r="L22" s="20">
        <f t="shared" si="6"/>
        <v>44445</v>
      </c>
      <c r="M22" s="20">
        <f t="shared" si="6"/>
        <v>44446</v>
      </c>
      <c r="N22" s="20">
        <f t="shared" si="6"/>
        <v>44447</v>
      </c>
      <c r="O22" s="20">
        <f t="shared" si="6"/>
        <v>44448</v>
      </c>
      <c r="P22" s="20">
        <f t="shared" si="6"/>
        <v>44449</v>
      </c>
      <c r="Q22" s="20">
        <f t="shared" si="6"/>
        <v>44450</v>
      </c>
      <c r="R22" s="20">
        <f t="shared" si="6"/>
        <v>44451</v>
      </c>
      <c r="S22" s="20">
        <f t="shared" si="6"/>
        <v>44452</v>
      </c>
      <c r="T22" s="20">
        <f t="shared" si="6"/>
        <v>44453</v>
      </c>
      <c r="U22" s="20">
        <f t="shared" si="6"/>
        <v>44454</v>
      </c>
      <c r="V22" s="19"/>
      <c r="W22" s="63"/>
      <c r="X22" s="64"/>
    </row>
    <row r="23" spans="1:24" ht="25.5" customHeight="1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>
      <c r="A24" s="17"/>
      <c r="B24" s="73"/>
      <c r="C24" s="75"/>
      <c r="D24" s="77">
        <f>_xlfn.IFERROR(D22*F22,"")</f>
        <v>0</v>
      </c>
      <c r="E24" s="78"/>
      <c r="F24" s="79"/>
      <c r="G24" s="34">
        <f>U22+1</f>
        <v>44455</v>
      </c>
      <c r="H24" s="20">
        <f aca="true" t="shared" si="7" ref="H24:S24">G24+1</f>
        <v>44456</v>
      </c>
      <c r="I24" s="20">
        <f t="shared" si="7"/>
        <v>44457</v>
      </c>
      <c r="J24" s="20">
        <f t="shared" si="7"/>
        <v>44458</v>
      </c>
      <c r="K24" s="20">
        <f t="shared" si="7"/>
        <v>44459</v>
      </c>
      <c r="L24" s="20">
        <f t="shared" si="7"/>
        <v>44460</v>
      </c>
      <c r="M24" s="20">
        <f t="shared" si="7"/>
        <v>44461</v>
      </c>
      <c r="N24" s="20">
        <f t="shared" si="7"/>
        <v>44462</v>
      </c>
      <c r="O24" s="20">
        <f t="shared" si="7"/>
        <v>44463</v>
      </c>
      <c r="P24" s="20">
        <f t="shared" si="7"/>
        <v>44464</v>
      </c>
      <c r="Q24" s="20">
        <f t="shared" si="7"/>
        <v>44465</v>
      </c>
      <c r="R24" s="20">
        <f t="shared" si="7"/>
        <v>44466</v>
      </c>
      <c r="S24" s="20">
        <f t="shared" si="7"/>
        <v>44467</v>
      </c>
      <c r="T24" s="29">
        <f>DAY(S24+1)</f>
        <v>29</v>
      </c>
      <c r="U24" s="36">
        <f>DAY(S24+2)</f>
        <v>30</v>
      </c>
      <c r="V24" s="35">
        <f>DAY(S24+3)</f>
        <v>1</v>
      </c>
      <c r="W24" s="65"/>
      <c r="X24" s="66"/>
    </row>
    <row r="25" spans="1:24" ht="25.5" customHeight="1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>
      <c r="A26" s="83"/>
      <c r="B26" s="85"/>
      <c r="C26" s="87"/>
      <c r="D26" s="88"/>
      <c r="E26" s="90" t="s">
        <v>4</v>
      </c>
      <c r="F26" s="92">
        <f>ROUND(SUM(G27:U27,G29:V29),0)</f>
        <v>0</v>
      </c>
      <c r="G26" s="34">
        <f>IF($D$2&lt;&gt;"",DATE(YEAR($D$2),MONTH($D$2),1),"")</f>
        <v>44440</v>
      </c>
      <c r="H26" s="20">
        <f aca="true" t="shared" si="8" ref="H26:U26">G26+1</f>
        <v>44441</v>
      </c>
      <c r="I26" s="20">
        <f t="shared" si="8"/>
        <v>44442</v>
      </c>
      <c r="J26" s="20">
        <f t="shared" si="8"/>
        <v>44443</v>
      </c>
      <c r="K26" s="20">
        <f t="shared" si="8"/>
        <v>44444</v>
      </c>
      <c r="L26" s="20">
        <f t="shared" si="8"/>
        <v>44445</v>
      </c>
      <c r="M26" s="20">
        <f t="shared" si="8"/>
        <v>44446</v>
      </c>
      <c r="N26" s="20">
        <f t="shared" si="8"/>
        <v>44447</v>
      </c>
      <c r="O26" s="20">
        <f t="shared" si="8"/>
        <v>44448</v>
      </c>
      <c r="P26" s="20">
        <f t="shared" si="8"/>
        <v>44449</v>
      </c>
      <c r="Q26" s="20">
        <f t="shared" si="8"/>
        <v>44450</v>
      </c>
      <c r="R26" s="20">
        <f t="shared" si="8"/>
        <v>44451</v>
      </c>
      <c r="S26" s="20">
        <f t="shared" si="8"/>
        <v>44452</v>
      </c>
      <c r="T26" s="20">
        <f t="shared" si="8"/>
        <v>44453</v>
      </c>
      <c r="U26" s="20">
        <f t="shared" si="8"/>
        <v>44454</v>
      </c>
      <c r="V26" s="19"/>
      <c r="W26" s="63"/>
      <c r="X26" s="64"/>
    </row>
    <row r="27" spans="1:24" ht="25.5" customHeight="1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>
      <c r="A28" s="17"/>
      <c r="B28" s="73"/>
      <c r="C28" s="75"/>
      <c r="D28" s="77">
        <f>_xlfn.IFERROR(D26*F26,"")</f>
        <v>0</v>
      </c>
      <c r="E28" s="78"/>
      <c r="F28" s="79"/>
      <c r="G28" s="34">
        <f>U26+1</f>
        <v>44455</v>
      </c>
      <c r="H28" s="20">
        <f aca="true" t="shared" si="9" ref="H28:S28">G28+1</f>
        <v>44456</v>
      </c>
      <c r="I28" s="20">
        <f t="shared" si="9"/>
        <v>44457</v>
      </c>
      <c r="J28" s="20">
        <f t="shared" si="9"/>
        <v>44458</v>
      </c>
      <c r="K28" s="20">
        <f t="shared" si="9"/>
        <v>44459</v>
      </c>
      <c r="L28" s="20">
        <f t="shared" si="9"/>
        <v>44460</v>
      </c>
      <c r="M28" s="20">
        <f t="shared" si="9"/>
        <v>44461</v>
      </c>
      <c r="N28" s="20">
        <f t="shared" si="9"/>
        <v>44462</v>
      </c>
      <c r="O28" s="20">
        <f t="shared" si="9"/>
        <v>44463</v>
      </c>
      <c r="P28" s="20">
        <f t="shared" si="9"/>
        <v>44464</v>
      </c>
      <c r="Q28" s="20">
        <f t="shared" si="9"/>
        <v>44465</v>
      </c>
      <c r="R28" s="20">
        <f t="shared" si="9"/>
        <v>44466</v>
      </c>
      <c r="S28" s="20">
        <f t="shared" si="9"/>
        <v>44467</v>
      </c>
      <c r="T28" s="29">
        <f>DAY(S28+1)</f>
        <v>29</v>
      </c>
      <c r="U28" s="36">
        <f>DAY(S28+2)</f>
        <v>30</v>
      </c>
      <c r="V28" s="35">
        <f>DAY(S28+3)</f>
        <v>1</v>
      </c>
      <c r="W28" s="65"/>
      <c r="X28" s="66"/>
    </row>
    <row r="29" spans="1:24" ht="25.5" customHeight="1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sheetProtection/>
  <mergeCells count="59">
    <mergeCell ref="W7:X9"/>
    <mergeCell ref="D9:F9"/>
    <mergeCell ref="B2:C2"/>
    <mergeCell ref="D2:G2"/>
    <mergeCell ref="B7:B9"/>
    <mergeCell ref="D7:F7"/>
    <mergeCell ref="G7:V9"/>
    <mergeCell ref="Q5:V5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Q4:W4"/>
    <mergeCell ref="W22:X25"/>
    <mergeCell ref="B24:B25"/>
    <mergeCell ref="C24:C25"/>
    <mergeCell ref="D24:F25"/>
    <mergeCell ref="F26:F27"/>
    <mergeCell ref="W18:X21"/>
    <mergeCell ref="B20:B21"/>
    <mergeCell ref="C20:C21"/>
    <mergeCell ref="D20:F21"/>
    <mergeCell ref="F22:F23"/>
    <mergeCell ref="W14:X17"/>
  </mergeCells>
  <conditionalFormatting sqref="D12">
    <cfRule type="cellIs" priority="134" dxfId="1572" operator="equal">
      <formula>0</formula>
    </cfRule>
  </conditionalFormatting>
  <conditionalFormatting sqref="F10">
    <cfRule type="cellIs" priority="133" dxfId="1573" operator="equal" stopIfTrue="1">
      <formula>0</formula>
    </cfRule>
  </conditionalFormatting>
  <conditionalFormatting sqref="V12">
    <cfRule type="cellIs" priority="68" dxfId="1573" operator="notEqual">
      <formula>31</formula>
    </cfRule>
    <cfRule type="expression" priority="73" dxfId="1574">
      <formula>WEEKDAY(S12+3)=1</formula>
    </cfRule>
    <cfRule type="expression" priority="132" dxfId="1575">
      <formula>WEEKDAY(S12+3)=7</formula>
    </cfRule>
  </conditionalFormatting>
  <conditionalFormatting sqref="D16 D20 D24 D28">
    <cfRule type="cellIs" priority="131" dxfId="1572" operator="equal">
      <formula>0</formula>
    </cfRule>
  </conditionalFormatting>
  <conditionalFormatting sqref="F14 F18 F22 F26">
    <cfRule type="cellIs" priority="130" dxfId="1573" operator="equal" stopIfTrue="1">
      <formula>0</formula>
    </cfRule>
  </conditionalFormatting>
  <conditionalFormatting sqref="G10">
    <cfRule type="expression" priority="128" dxfId="1574">
      <formula>WEEKDAY(G10)=1</formula>
    </cfRule>
    <cfRule type="expression" priority="129" dxfId="1575">
      <formula>WEEKDAY(G10)=7</formula>
    </cfRule>
  </conditionalFormatting>
  <conditionalFormatting sqref="I10">
    <cfRule type="expression" priority="126" dxfId="1574">
      <formula>WEEKDAY(I10)=0</formula>
    </cfRule>
    <cfRule type="expression" priority="127" dxfId="1576">
      <formula>WEEKDAY(I10)=7</formula>
    </cfRule>
  </conditionalFormatting>
  <conditionalFormatting sqref="H10">
    <cfRule type="expression" priority="124" dxfId="1574">
      <formula>WEEKDAY(H10)=1</formula>
    </cfRule>
    <cfRule type="expression" priority="125" dxfId="1575">
      <formula>WEEKDAY(H10)=7</formula>
    </cfRule>
  </conditionalFormatting>
  <conditionalFormatting sqref="J10">
    <cfRule type="expression" priority="122" dxfId="1574">
      <formula>WEEKDAY(J10)=1</formula>
    </cfRule>
    <cfRule type="expression" priority="123" dxfId="1575">
      <formula>WEEKDAY(J10)=7</formula>
    </cfRule>
  </conditionalFormatting>
  <conditionalFormatting sqref="K10">
    <cfRule type="expression" priority="120" dxfId="1574">
      <formula>WEEKDAY(K10)=1</formula>
    </cfRule>
    <cfRule type="expression" priority="121" dxfId="1575">
      <formula>WEEKDAY(K10)=7</formula>
    </cfRule>
  </conditionalFormatting>
  <conditionalFormatting sqref="L10">
    <cfRule type="expression" priority="118" dxfId="1574">
      <formula>WEEKDAY(L10)=1</formula>
    </cfRule>
    <cfRule type="expression" priority="119" dxfId="1575">
      <formula>WEEKDAY(L10)=7</formula>
    </cfRule>
  </conditionalFormatting>
  <conditionalFormatting sqref="M10">
    <cfRule type="expression" priority="116" dxfId="1574">
      <formula>WEEKDAY(M10)=1</formula>
    </cfRule>
    <cfRule type="expression" priority="117" dxfId="1575">
      <formula>WEEKDAY(M10)=7</formula>
    </cfRule>
  </conditionalFormatting>
  <conditionalFormatting sqref="N10">
    <cfRule type="expression" priority="114" dxfId="1574">
      <formula>WEEKDAY(N10)=1</formula>
    </cfRule>
    <cfRule type="expression" priority="115" dxfId="1575">
      <formula>WEEKDAY(N10)=7</formula>
    </cfRule>
  </conditionalFormatting>
  <conditionalFormatting sqref="O10">
    <cfRule type="expression" priority="112" dxfId="1574">
      <formula>WEEKDAY(O10)=1</formula>
    </cfRule>
    <cfRule type="expression" priority="113" dxfId="1575">
      <formula>WEEKDAY(O10)=7</formula>
    </cfRule>
  </conditionalFormatting>
  <conditionalFormatting sqref="P10">
    <cfRule type="expression" priority="110" dxfId="1574">
      <formula>WEEKDAY(P10)=1</formula>
    </cfRule>
    <cfRule type="expression" priority="111" dxfId="1575">
      <formula>WEEKDAY(P10)=7</formula>
    </cfRule>
  </conditionalFormatting>
  <conditionalFormatting sqref="Q10">
    <cfRule type="expression" priority="108" dxfId="1574">
      <formula>WEEKDAY(Q10)=1</formula>
    </cfRule>
    <cfRule type="expression" priority="109" dxfId="1575">
      <formula>WEEKDAY(Q10)=7</formula>
    </cfRule>
  </conditionalFormatting>
  <conditionalFormatting sqref="R10">
    <cfRule type="expression" priority="106" dxfId="1574">
      <formula>WEEKDAY(R10)=1</formula>
    </cfRule>
    <cfRule type="expression" priority="107" dxfId="1575">
      <formula>WEEKDAY(R10)=7</formula>
    </cfRule>
  </conditionalFormatting>
  <conditionalFormatting sqref="S10">
    <cfRule type="expression" priority="104" dxfId="1574">
      <formula>WEEKDAY(S10)=1</formula>
    </cfRule>
    <cfRule type="expression" priority="105" dxfId="1575">
      <formula>WEEKDAY(S10)=7</formula>
    </cfRule>
  </conditionalFormatting>
  <conditionalFormatting sqref="T10">
    <cfRule type="expression" priority="102" dxfId="1574">
      <formula>WEEKDAY(T10)=1</formula>
    </cfRule>
    <cfRule type="expression" priority="103" dxfId="1575">
      <formula>WEEKDAY(T10)=7</formula>
    </cfRule>
  </conditionalFormatting>
  <conditionalFormatting sqref="U10">
    <cfRule type="expression" priority="100" dxfId="1574">
      <formula>WEEKDAY(U10)=1</formula>
    </cfRule>
    <cfRule type="expression" priority="101" dxfId="1575">
      <formula>WEEKDAY(U10)=7</formula>
    </cfRule>
  </conditionalFormatting>
  <conditionalFormatting sqref="G12">
    <cfRule type="expression" priority="98" dxfId="1574">
      <formula>WEEKDAY(G12)=1</formula>
    </cfRule>
    <cfRule type="expression" priority="99" dxfId="1575">
      <formula>WEEKDAY(G12)=7</formula>
    </cfRule>
  </conditionalFormatting>
  <conditionalFormatting sqref="H12">
    <cfRule type="expression" priority="96" dxfId="1574">
      <formula>WEEKDAY(H12)=1</formula>
    </cfRule>
    <cfRule type="expression" priority="97" dxfId="1575">
      <formula>WEEKDAY(H12)=7</formula>
    </cfRule>
  </conditionalFormatting>
  <conditionalFormatting sqref="I12">
    <cfRule type="expression" priority="94" dxfId="1574">
      <formula>WEEKDAY(I12)=1</formula>
    </cfRule>
    <cfRule type="expression" priority="95" dxfId="1575">
      <formula>WEEKDAY(I12)=7</formula>
    </cfRule>
  </conditionalFormatting>
  <conditionalFormatting sqref="J12">
    <cfRule type="expression" priority="92" dxfId="1574">
      <formula>WEEKDAY(J12)=1</formula>
    </cfRule>
    <cfRule type="expression" priority="93" dxfId="1575">
      <formula>WEEKDAY(J12)=7</formula>
    </cfRule>
  </conditionalFormatting>
  <conditionalFormatting sqref="K12">
    <cfRule type="expression" priority="90" dxfId="1574">
      <formula>WEEKDAY(K12)=1</formula>
    </cfRule>
    <cfRule type="expression" priority="91" dxfId="1575">
      <formula>WEEKDAY(K12)=7</formula>
    </cfRule>
  </conditionalFormatting>
  <conditionalFormatting sqref="L12">
    <cfRule type="expression" priority="88" dxfId="1574">
      <formula>WEEKDAY(L12)=1</formula>
    </cfRule>
    <cfRule type="expression" priority="89" dxfId="1575">
      <formula>WEEKDAY(L12)=7</formula>
    </cfRule>
  </conditionalFormatting>
  <conditionalFormatting sqref="M12">
    <cfRule type="expression" priority="86" dxfId="1574">
      <formula>WEEKDAY(M12)=1</formula>
    </cfRule>
    <cfRule type="expression" priority="87" dxfId="1575">
      <formula>WEEKDAY(M12)=7</formula>
    </cfRule>
  </conditionalFormatting>
  <conditionalFormatting sqref="N12">
    <cfRule type="expression" priority="84" dxfId="1574">
      <formula>WEEKDAY(N12)=1</formula>
    </cfRule>
    <cfRule type="expression" priority="85" dxfId="1575">
      <formula>WEEKDAY(N12)=7</formula>
    </cfRule>
  </conditionalFormatting>
  <conditionalFormatting sqref="O12">
    <cfRule type="expression" priority="82" dxfId="1574">
      <formula>WEEKDAY(O12)=1</formula>
    </cfRule>
    <cfRule type="expression" priority="83" dxfId="1575">
      <formula>WEEKDAY(O12)=7</formula>
    </cfRule>
  </conditionalFormatting>
  <conditionalFormatting sqref="P12">
    <cfRule type="expression" priority="80" dxfId="1574">
      <formula>WEEKDAY(P12)=1</formula>
    </cfRule>
    <cfRule type="expression" priority="81" dxfId="1575">
      <formula>WEEKDAY(P12)=7</formula>
    </cfRule>
  </conditionalFormatting>
  <conditionalFormatting sqref="Q12">
    <cfRule type="expression" priority="78" dxfId="1574">
      <formula>WEEKDAY(Q12)=1</formula>
    </cfRule>
    <cfRule type="expression" priority="79" dxfId="1575">
      <formula>WEEKDAY(Q12)=7</formula>
    </cfRule>
  </conditionalFormatting>
  <conditionalFormatting sqref="R12">
    <cfRule type="expression" priority="76" dxfId="1574">
      <formula>WEEKDAY(R12)=1</formula>
    </cfRule>
    <cfRule type="expression" priority="77" dxfId="1575">
      <formula>WEEKDAY(R12)=7</formula>
    </cfRule>
  </conditionalFormatting>
  <conditionalFormatting sqref="S12">
    <cfRule type="expression" priority="74" dxfId="1574">
      <formula>WEEKDAY(S12)=1</formula>
    </cfRule>
    <cfRule type="expression" priority="75" dxfId="1575">
      <formula>WEEKDAY(S12)=7</formula>
    </cfRule>
  </conditionalFormatting>
  <conditionalFormatting sqref="T12">
    <cfRule type="cellIs" priority="66" dxfId="1573" operator="notEqual">
      <formula>29</formula>
    </cfRule>
    <cfRule type="expression" priority="71" dxfId="1574">
      <formula>WEEKDAY(S12+1)=1</formula>
    </cfRule>
    <cfRule type="expression" priority="72" dxfId="1575">
      <formula>WEEKDAY(S12+1)=7</formula>
    </cfRule>
  </conditionalFormatting>
  <conditionalFormatting sqref="U12">
    <cfRule type="cellIs" priority="67" dxfId="1573" operator="notEqual">
      <formula>30</formula>
    </cfRule>
    <cfRule type="expression" priority="69" dxfId="1574">
      <formula>WEEKDAY(S12+2)=1</formula>
    </cfRule>
    <cfRule type="expression" priority="70" dxfId="1575">
      <formula>WEEKDAY(S12+2)=7</formula>
    </cfRule>
  </conditionalFormatting>
  <conditionalFormatting sqref="V16 V20 V24 V28">
    <cfRule type="cellIs" priority="3" dxfId="1573" operator="notEqual">
      <formula>31</formula>
    </cfRule>
    <cfRule type="expression" priority="8" dxfId="1574">
      <formula>WEEKDAY(S16+3)=1</formula>
    </cfRule>
    <cfRule type="expression" priority="65" dxfId="1575">
      <formula>WEEKDAY(S16+3)=7</formula>
    </cfRule>
  </conditionalFormatting>
  <conditionalFormatting sqref="G14 G18 G22 G26">
    <cfRule type="expression" priority="63" dxfId="1574">
      <formula>WEEKDAY(G14)=1</formula>
    </cfRule>
    <cfRule type="expression" priority="64" dxfId="1575">
      <formula>WEEKDAY(G14)=7</formula>
    </cfRule>
  </conditionalFormatting>
  <conditionalFormatting sqref="I14 I18 I22 I26">
    <cfRule type="expression" priority="61" dxfId="1574">
      <formula>WEEKDAY(I14)=0</formula>
    </cfRule>
    <cfRule type="expression" priority="62" dxfId="1576">
      <formula>WEEKDAY(I14)=7</formula>
    </cfRule>
  </conditionalFormatting>
  <conditionalFormatting sqref="H14 H18 H22 H26">
    <cfRule type="expression" priority="59" dxfId="1574">
      <formula>WEEKDAY(H14)=1</formula>
    </cfRule>
    <cfRule type="expression" priority="60" dxfId="1575">
      <formula>WEEKDAY(H14)=7</formula>
    </cfRule>
  </conditionalFormatting>
  <conditionalFormatting sqref="J14 J18 J22 J26">
    <cfRule type="expression" priority="57" dxfId="1574">
      <formula>WEEKDAY(J14)=1</formula>
    </cfRule>
    <cfRule type="expression" priority="58" dxfId="1575">
      <formula>WEEKDAY(J14)=7</formula>
    </cfRule>
  </conditionalFormatting>
  <conditionalFormatting sqref="K14 K18 K22 K26">
    <cfRule type="expression" priority="55" dxfId="1574">
      <formula>WEEKDAY(K14)=1</formula>
    </cfRule>
    <cfRule type="expression" priority="56" dxfId="1575">
      <formula>WEEKDAY(K14)=7</formula>
    </cfRule>
  </conditionalFormatting>
  <conditionalFormatting sqref="L14 L18 L22 L26">
    <cfRule type="expression" priority="53" dxfId="1574">
      <formula>WEEKDAY(L14)=1</formula>
    </cfRule>
    <cfRule type="expression" priority="54" dxfId="1575">
      <formula>WEEKDAY(L14)=7</formula>
    </cfRule>
  </conditionalFormatting>
  <conditionalFormatting sqref="M14 M18 M22 M26">
    <cfRule type="expression" priority="51" dxfId="1574">
      <formula>WEEKDAY(M14)=1</formula>
    </cfRule>
    <cfRule type="expression" priority="52" dxfId="1575">
      <formula>WEEKDAY(M14)=7</formula>
    </cfRule>
  </conditionalFormatting>
  <conditionalFormatting sqref="N14 N18 N22 N26">
    <cfRule type="expression" priority="49" dxfId="1574">
      <formula>WEEKDAY(N14)=1</formula>
    </cfRule>
    <cfRule type="expression" priority="50" dxfId="1575">
      <formula>WEEKDAY(N14)=7</formula>
    </cfRule>
  </conditionalFormatting>
  <conditionalFormatting sqref="O14 O18 O22 O26">
    <cfRule type="expression" priority="47" dxfId="1574">
      <formula>WEEKDAY(O14)=1</formula>
    </cfRule>
    <cfRule type="expression" priority="48" dxfId="1575">
      <formula>WEEKDAY(O14)=7</formula>
    </cfRule>
  </conditionalFormatting>
  <conditionalFormatting sqref="P14 P18 P22 P26">
    <cfRule type="expression" priority="45" dxfId="1574">
      <formula>WEEKDAY(P14)=1</formula>
    </cfRule>
    <cfRule type="expression" priority="46" dxfId="1575">
      <formula>WEEKDAY(P14)=7</formula>
    </cfRule>
  </conditionalFormatting>
  <conditionalFormatting sqref="Q14 Q18 Q22 Q26">
    <cfRule type="expression" priority="43" dxfId="1574">
      <formula>WEEKDAY(Q14)=1</formula>
    </cfRule>
    <cfRule type="expression" priority="44" dxfId="1575">
      <formula>WEEKDAY(Q14)=7</formula>
    </cfRule>
  </conditionalFormatting>
  <conditionalFormatting sqref="R14 R18 R22 R26">
    <cfRule type="expression" priority="41" dxfId="1574">
      <formula>WEEKDAY(R14)=1</formula>
    </cfRule>
    <cfRule type="expression" priority="42" dxfId="1575">
      <formula>WEEKDAY(R14)=7</formula>
    </cfRule>
  </conditionalFormatting>
  <conditionalFormatting sqref="S14 S18 S22 S26">
    <cfRule type="expression" priority="39" dxfId="1574">
      <formula>WEEKDAY(S14)=1</formula>
    </cfRule>
    <cfRule type="expression" priority="40" dxfId="1575">
      <formula>WEEKDAY(S14)=7</formula>
    </cfRule>
  </conditionalFormatting>
  <conditionalFormatting sqref="T14 T18 T22 T26">
    <cfRule type="expression" priority="37" dxfId="1574">
      <formula>WEEKDAY(T14)=1</formula>
    </cfRule>
    <cfRule type="expression" priority="38" dxfId="1575">
      <formula>WEEKDAY(T14)=7</formula>
    </cfRule>
  </conditionalFormatting>
  <conditionalFormatting sqref="U14 U18 U22 U26">
    <cfRule type="expression" priority="35" dxfId="1574">
      <formula>WEEKDAY(U14)=1</formula>
    </cfRule>
    <cfRule type="expression" priority="36" dxfId="1575">
      <formula>WEEKDAY(U14)=7</formula>
    </cfRule>
  </conditionalFormatting>
  <conditionalFormatting sqref="G16 G20 G24 G28">
    <cfRule type="expression" priority="33" dxfId="1574">
      <formula>WEEKDAY(G16)=1</formula>
    </cfRule>
    <cfRule type="expression" priority="34" dxfId="1575">
      <formula>WEEKDAY(G16)=7</formula>
    </cfRule>
  </conditionalFormatting>
  <conditionalFormatting sqref="H16 H20 H24 H28">
    <cfRule type="expression" priority="31" dxfId="1574">
      <formula>WEEKDAY(H16)=1</formula>
    </cfRule>
    <cfRule type="expression" priority="32" dxfId="1575">
      <formula>WEEKDAY(H16)=7</formula>
    </cfRule>
  </conditionalFormatting>
  <conditionalFormatting sqref="I16 I20 I24 I28">
    <cfRule type="expression" priority="29" dxfId="1574">
      <formula>WEEKDAY(I16)=1</formula>
    </cfRule>
    <cfRule type="expression" priority="30" dxfId="1575">
      <formula>WEEKDAY(I16)=7</formula>
    </cfRule>
  </conditionalFormatting>
  <conditionalFormatting sqref="J16 J20 J24 J28">
    <cfRule type="expression" priority="27" dxfId="1574">
      <formula>WEEKDAY(J16)=1</formula>
    </cfRule>
    <cfRule type="expression" priority="28" dxfId="1575">
      <formula>WEEKDAY(J16)=7</formula>
    </cfRule>
  </conditionalFormatting>
  <conditionalFormatting sqref="K16 K20 K24 K28">
    <cfRule type="expression" priority="25" dxfId="1574">
      <formula>WEEKDAY(K16)=1</formula>
    </cfRule>
    <cfRule type="expression" priority="26" dxfId="1575">
      <formula>WEEKDAY(K16)=7</formula>
    </cfRule>
  </conditionalFormatting>
  <conditionalFormatting sqref="L16 L20 L24 L28">
    <cfRule type="expression" priority="23" dxfId="1574">
      <formula>WEEKDAY(L16)=1</formula>
    </cfRule>
    <cfRule type="expression" priority="24" dxfId="1575">
      <formula>WEEKDAY(L16)=7</formula>
    </cfRule>
  </conditionalFormatting>
  <conditionalFormatting sqref="M16 M20 M24 M28">
    <cfRule type="expression" priority="21" dxfId="1574">
      <formula>WEEKDAY(M16)=1</formula>
    </cfRule>
    <cfRule type="expression" priority="22" dxfId="1575">
      <formula>WEEKDAY(M16)=7</formula>
    </cfRule>
  </conditionalFormatting>
  <conditionalFormatting sqref="N16 N20 N24 N28">
    <cfRule type="expression" priority="19" dxfId="1574">
      <formula>WEEKDAY(N16)=1</formula>
    </cfRule>
    <cfRule type="expression" priority="20" dxfId="1575">
      <formula>WEEKDAY(N16)=7</formula>
    </cfRule>
  </conditionalFormatting>
  <conditionalFormatting sqref="O16 O20 O24 O28">
    <cfRule type="expression" priority="17" dxfId="1574">
      <formula>WEEKDAY(O16)=1</formula>
    </cfRule>
    <cfRule type="expression" priority="18" dxfId="1575">
      <formula>WEEKDAY(O16)=7</formula>
    </cfRule>
  </conditionalFormatting>
  <conditionalFormatting sqref="P16 P20 P24 P28">
    <cfRule type="expression" priority="15" dxfId="1574">
      <formula>WEEKDAY(P16)=1</formula>
    </cfRule>
    <cfRule type="expression" priority="16" dxfId="1575">
      <formula>WEEKDAY(P16)=7</formula>
    </cfRule>
  </conditionalFormatting>
  <conditionalFormatting sqref="Q16 Q20 Q24 Q28">
    <cfRule type="expression" priority="13" dxfId="1574">
      <formula>WEEKDAY(Q16)=1</formula>
    </cfRule>
    <cfRule type="expression" priority="14" dxfId="1575">
      <formula>WEEKDAY(Q16)=7</formula>
    </cfRule>
  </conditionalFormatting>
  <conditionalFormatting sqref="R16 R20 R24 R28">
    <cfRule type="expression" priority="11" dxfId="1574">
      <formula>WEEKDAY(R16)=1</formula>
    </cfRule>
    <cfRule type="expression" priority="12" dxfId="1575">
      <formula>WEEKDAY(R16)=7</formula>
    </cfRule>
  </conditionalFormatting>
  <conditionalFormatting sqref="S16 S20 S24 S28">
    <cfRule type="expression" priority="9" dxfId="1574">
      <formula>WEEKDAY(S16)=1</formula>
    </cfRule>
    <cfRule type="expression" priority="10" dxfId="1575">
      <formula>WEEKDAY(S16)=7</formula>
    </cfRule>
  </conditionalFormatting>
  <conditionalFormatting sqref="T16 T20 T24 T28">
    <cfRule type="cellIs" priority="1" dxfId="1573" operator="notEqual">
      <formula>29</formula>
    </cfRule>
    <cfRule type="expression" priority="6" dxfId="1574">
      <formula>WEEKDAY(S16+1)=1</formula>
    </cfRule>
    <cfRule type="expression" priority="7" dxfId="1575">
      <formula>WEEKDAY(S16+1)=7</formula>
    </cfRule>
  </conditionalFormatting>
  <conditionalFormatting sqref="U16 U20 U24 U28">
    <cfRule type="cellIs" priority="2" dxfId="1573" operator="notEqual">
      <formula>30</formula>
    </cfRule>
    <cfRule type="expression" priority="4" dxfId="1574">
      <formula>WEEKDAY(S16+2)=1</formula>
    </cfRule>
    <cfRule type="expression" priority="5" dxfId="1575">
      <formula>WEEKDAY(S16+2)=7</formula>
    </cfRule>
  </conditionalFormatting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29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1.28515625" style="1" customWidth="1"/>
    <col min="2" max="2" width="17.57421875" style="1" customWidth="1"/>
    <col min="3" max="3" width="1.28515625" style="1" customWidth="1"/>
    <col min="4" max="4" width="7.7109375" style="1" customWidth="1"/>
    <col min="5" max="5" width="2.421875" style="13" customWidth="1"/>
    <col min="6" max="6" width="6.28125" style="1" customWidth="1"/>
    <col min="7" max="22" width="5.57421875" style="1" customWidth="1"/>
    <col min="23" max="23" width="7.28125" style="1" customWidth="1"/>
    <col min="24" max="24" width="5.140625" style="1" customWidth="1"/>
    <col min="25" max="198" width="9.00390625" style="1" customWidth="1"/>
    <col min="199" max="199" width="1.28515625" style="1" customWidth="1"/>
    <col min="200" max="202" width="2.140625" style="1" customWidth="1"/>
    <col min="203" max="203" width="2.421875" style="1" customWidth="1"/>
    <col min="204" max="206" width="2.140625" style="1" customWidth="1"/>
    <col min="207" max="207" width="1.28515625" style="1" customWidth="1"/>
    <col min="208" max="213" width="3.140625" style="1" customWidth="1"/>
    <col min="214" max="225" width="1.28515625" style="1" customWidth="1"/>
    <col min="226" max="229" width="1.8515625" style="1" customWidth="1"/>
    <col min="230" max="16384" width="1.57421875" style="1" customWidth="1"/>
  </cols>
  <sheetData>
    <row r="1" spans="2:24" ht="24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2:24" ht="22.5" customHeight="1">
      <c r="B2" s="129" t="str">
        <f>'5月'!B2</f>
        <v>校区</v>
      </c>
      <c r="C2" s="129"/>
      <c r="D2" s="130">
        <f>EDATE('5月'!D2,5)</f>
        <v>44470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25</v>
      </c>
      <c r="R4" s="121"/>
      <c r="S4" s="121"/>
      <c r="T4" s="121"/>
      <c r="U4" s="121"/>
      <c r="V4" s="121"/>
      <c r="W4" s="121"/>
      <c r="X4" s="56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24</v>
      </c>
      <c r="R5" s="122"/>
      <c r="S5" s="122"/>
      <c r="T5" s="122"/>
      <c r="U5" s="122"/>
      <c r="V5" s="122"/>
      <c r="W5" s="58" t="s">
        <v>11</v>
      </c>
      <c r="X5" s="28"/>
    </row>
    <row r="6" spans="1:24" ht="13.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44470</v>
      </c>
      <c r="H10" s="20">
        <f>G10+1</f>
        <v>44471</v>
      </c>
      <c r="I10" s="20">
        <f aca="true" t="shared" si="0" ref="I10:U10">H10+1</f>
        <v>44472</v>
      </c>
      <c r="J10" s="20">
        <f>I10+1</f>
        <v>44473</v>
      </c>
      <c r="K10" s="20">
        <f t="shared" si="0"/>
        <v>44474</v>
      </c>
      <c r="L10" s="20">
        <f t="shared" si="0"/>
        <v>44475</v>
      </c>
      <c r="M10" s="20">
        <f t="shared" si="0"/>
        <v>44476</v>
      </c>
      <c r="N10" s="20">
        <f t="shared" si="0"/>
        <v>44477</v>
      </c>
      <c r="O10" s="20">
        <f t="shared" si="0"/>
        <v>44478</v>
      </c>
      <c r="P10" s="20">
        <f t="shared" si="0"/>
        <v>44479</v>
      </c>
      <c r="Q10" s="20">
        <f t="shared" si="0"/>
        <v>44480</v>
      </c>
      <c r="R10" s="20">
        <f t="shared" si="0"/>
        <v>44481</v>
      </c>
      <c r="S10" s="20">
        <f t="shared" si="0"/>
        <v>44482</v>
      </c>
      <c r="T10" s="20">
        <f t="shared" si="0"/>
        <v>44483</v>
      </c>
      <c r="U10" s="20">
        <f t="shared" si="0"/>
        <v>44484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>
      <c r="A12" s="17"/>
      <c r="B12" s="73"/>
      <c r="C12" s="75"/>
      <c r="D12" s="77">
        <f>_xlfn.IFERROR(D10*F10,"")</f>
        <v>0</v>
      </c>
      <c r="E12" s="78"/>
      <c r="F12" s="79"/>
      <c r="G12" s="34">
        <f>U10+1</f>
        <v>44485</v>
      </c>
      <c r="H12" s="20">
        <f>G12+1</f>
        <v>44486</v>
      </c>
      <c r="I12" s="20">
        <f aca="true" t="shared" si="1" ref="I12:R12">H12+1</f>
        <v>44487</v>
      </c>
      <c r="J12" s="20">
        <f t="shared" si="1"/>
        <v>44488</v>
      </c>
      <c r="K12" s="20">
        <f t="shared" si="1"/>
        <v>44489</v>
      </c>
      <c r="L12" s="20">
        <f t="shared" si="1"/>
        <v>44490</v>
      </c>
      <c r="M12" s="20">
        <f t="shared" si="1"/>
        <v>44491</v>
      </c>
      <c r="N12" s="20">
        <f t="shared" si="1"/>
        <v>44492</v>
      </c>
      <c r="O12" s="20">
        <f t="shared" si="1"/>
        <v>44493</v>
      </c>
      <c r="P12" s="20">
        <f t="shared" si="1"/>
        <v>44494</v>
      </c>
      <c r="Q12" s="20">
        <f t="shared" si="1"/>
        <v>44495</v>
      </c>
      <c r="R12" s="20">
        <f t="shared" si="1"/>
        <v>44496</v>
      </c>
      <c r="S12" s="20">
        <f>R12+1</f>
        <v>44497</v>
      </c>
      <c r="T12" s="29">
        <f>DAY(S12+1)</f>
        <v>29</v>
      </c>
      <c r="U12" s="36">
        <f>DAY(S12+2)</f>
        <v>30</v>
      </c>
      <c r="V12" s="35">
        <f>DAY(S12+3)</f>
        <v>31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>
        <f>ROUND(SUM(G15:U15,G17:V17),0)</f>
        <v>0</v>
      </c>
      <c r="G14" s="34">
        <f>IF($D$2&lt;&gt;"",DATE(YEAR($D$2),MONTH($D$2),1),"")</f>
        <v>44470</v>
      </c>
      <c r="H14" s="20">
        <f aca="true" t="shared" si="2" ref="H14:U14">G14+1</f>
        <v>44471</v>
      </c>
      <c r="I14" s="20">
        <f t="shared" si="2"/>
        <v>44472</v>
      </c>
      <c r="J14" s="20">
        <f t="shared" si="2"/>
        <v>44473</v>
      </c>
      <c r="K14" s="20">
        <f t="shared" si="2"/>
        <v>44474</v>
      </c>
      <c r="L14" s="20">
        <f t="shared" si="2"/>
        <v>44475</v>
      </c>
      <c r="M14" s="20">
        <f t="shared" si="2"/>
        <v>44476</v>
      </c>
      <c r="N14" s="20">
        <f t="shared" si="2"/>
        <v>44477</v>
      </c>
      <c r="O14" s="20">
        <f t="shared" si="2"/>
        <v>44478</v>
      </c>
      <c r="P14" s="20">
        <f t="shared" si="2"/>
        <v>44479</v>
      </c>
      <c r="Q14" s="20">
        <f t="shared" si="2"/>
        <v>44480</v>
      </c>
      <c r="R14" s="20">
        <f t="shared" si="2"/>
        <v>44481</v>
      </c>
      <c r="S14" s="20">
        <f t="shared" si="2"/>
        <v>44482</v>
      </c>
      <c r="T14" s="20">
        <f t="shared" si="2"/>
        <v>44483</v>
      </c>
      <c r="U14" s="20">
        <f t="shared" si="2"/>
        <v>44484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>
      <c r="A16" s="17"/>
      <c r="B16" s="73"/>
      <c r="C16" s="75"/>
      <c r="D16" s="77">
        <f>_xlfn.IFERROR(D14*F14,"")</f>
        <v>0</v>
      </c>
      <c r="E16" s="78"/>
      <c r="F16" s="79"/>
      <c r="G16" s="34">
        <f>U14+1</f>
        <v>44485</v>
      </c>
      <c r="H16" s="20">
        <f aca="true" t="shared" si="3" ref="H16:S16">G16+1</f>
        <v>44486</v>
      </c>
      <c r="I16" s="20">
        <f t="shared" si="3"/>
        <v>44487</v>
      </c>
      <c r="J16" s="20">
        <f t="shared" si="3"/>
        <v>44488</v>
      </c>
      <c r="K16" s="20">
        <f t="shared" si="3"/>
        <v>44489</v>
      </c>
      <c r="L16" s="20">
        <f t="shared" si="3"/>
        <v>44490</v>
      </c>
      <c r="M16" s="20">
        <f t="shared" si="3"/>
        <v>44491</v>
      </c>
      <c r="N16" s="20">
        <f t="shared" si="3"/>
        <v>44492</v>
      </c>
      <c r="O16" s="20">
        <f t="shared" si="3"/>
        <v>44493</v>
      </c>
      <c r="P16" s="20">
        <f t="shared" si="3"/>
        <v>44494</v>
      </c>
      <c r="Q16" s="20">
        <f t="shared" si="3"/>
        <v>44495</v>
      </c>
      <c r="R16" s="20">
        <f t="shared" si="3"/>
        <v>44496</v>
      </c>
      <c r="S16" s="20">
        <f t="shared" si="3"/>
        <v>44497</v>
      </c>
      <c r="T16" s="29">
        <f>DAY(S16+1)</f>
        <v>29</v>
      </c>
      <c r="U16" s="36">
        <f>DAY(S16+2)</f>
        <v>30</v>
      </c>
      <c r="V16" s="35">
        <f>DAY(S16+3)</f>
        <v>31</v>
      </c>
      <c r="W16" s="65"/>
      <c r="X16" s="66"/>
    </row>
    <row r="17" spans="1:24" ht="25.5" customHeight="1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>
      <c r="A18" s="83"/>
      <c r="B18" s="85"/>
      <c r="C18" s="87"/>
      <c r="D18" s="88"/>
      <c r="E18" s="90" t="s">
        <v>4</v>
      </c>
      <c r="F18" s="92">
        <f>ROUND(SUM(G19:U19,G21:V21),0)</f>
        <v>0</v>
      </c>
      <c r="G18" s="34">
        <f>IF($D$2&lt;&gt;"",DATE(YEAR($D$2),MONTH($D$2),1),"")</f>
        <v>44470</v>
      </c>
      <c r="H18" s="20">
        <f aca="true" t="shared" si="4" ref="H18:U18">G18+1</f>
        <v>44471</v>
      </c>
      <c r="I18" s="20">
        <f t="shared" si="4"/>
        <v>44472</v>
      </c>
      <c r="J18" s="20">
        <f t="shared" si="4"/>
        <v>44473</v>
      </c>
      <c r="K18" s="20">
        <f t="shared" si="4"/>
        <v>44474</v>
      </c>
      <c r="L18" s="20">
        <f t="shared" si="4"/>
        <v>44475</v>
      </c>
      <c r="M18" s="20">
        <f t="shared" si="4"/>
        <v>44476</v>
      </c>
      <c r="N18" s="20">
        <f t="shared" si="4"/>
        <v>44477</v>
      </c>
      <c r="O18" s="20">
        <f t="shared" si="4"/>
        <v>44478</v>
      </c>
      <c r="P18" s="20">
        <f t="shared" si="4"/>
        <v>44479</v>
      </c>
      <c r="Q18" s="20">
        <f t="shared" si="4"/>
        <v>44480</v>
      </c>
      <c r="R18" s="20">
        <f t="shared" si="4"/>
        <v>44481</v>
      </c>
      <c r="S18" s="20">
        <f t="shared" si="4"/>
        <v>44482</v>
      </c>
      <c r="T18" s="20">
        <f t="shared" si="4"/>
        <v>44483</v>
      </c>
      <c r="U18" s="20">
        <f t="shared" si="4"/>
        <v>44484</v>
      </c>
      <c r="V18" s="19"/>
      <c r="W18" s="63"/>
      <c r="X18" s="64"/>
    </row>
    <row r="19" spans="1:24" ht="25.5" customHeight="1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>
      <c r="A20" s="17"/>
      <c r="B20" s="73"/>
      <c r="C20" s="75"/>
      <c r="D20" s="77">
        <f>_xlfn.IFERROR(D18*F18,"")</f>
        <v>0</v>
      </c>
      <c r="E20" s="78"/>
      <c r="F20" s="79"/>
      <c r="G20" s="34">
        <f>U18+1</f>
        <v>44485</v>
      </c>
      <c r="H20" s="20">
        <f aca="true" t="shared" si="5" ref="H20:S20">G20+1</f>
        <v>44486</v>
      </c>
      <c r="I20" s="20">
        <f t="shared" si="5"/>
        <v>44487</v>
      </c>
      <c r="J20" s="20">
        <f t="shared" si="5"/>
        <v>44488</v>
      </c>
      <c r="K20" s="20">
        <f t="shared" si="5"/>
        <v>44489</v>
      </c>
      <c r="L20" s="20">
        <f t="shared" si="5"/>
        <v>44490</v>
      </c>
      <c r="M20" s="20">
        <f t="shared" si="5"/>
        <v>44491</v>
      </c>
      <c r="N20" s="20">
        <f t="shared" si="5"/>
        <v>44492</v>
      </c>
      <c r="O20" s="20">
        <f t="shared" si="5"/>
        <v>44493</v>
      </c>
      <c r="P20" s="20">
        <f t="shared" si="5"/>
        <v>44494</v>
      </c>
      <c r="Q20" s="20">
        <f t="shared" si="5"/>
        <v>44495</v>
      </c>
      <c r="R20" s="20">
        <f t="shared" si="5"/>
        <v>44496</v>
      </c>
      <c r="S20" s="20">
        <f t="shared" si="5"/>
        <v>44497</v>
      </c>
      <c r="T20" s="29">
        <f>DAY(S20+1)</f>
        <v>29</v>
      </c>
      <c r="U20" s="36">
        <f>DAY(S20+2)</f>
        <v>30</v>
      </c>
      <c r="V20" s="35">
        <f>DAY(S20+3)</f>
        <v>31</v>
      </c>
      <c r="W20" s="65"/>
      <c r="X20" s="66"/>
    </row>
    <row r="21" spans="1:24" ht="25.5" customHeight="1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>
      <c r="A22" s="83"/>
      <c r="B22" s="85"/>
      <c r="C22" s="87"/>
      <c r="D22" s="88"/>
      <c r="E22" s="90" t="s">
        <v>4</v>
      </c>
      <c r="F22" s="92">
        <f>ROUND(SUM(G23:U23,G25:V25),0)</f>
        <v>0</v>
      </c>
      <c r="G22" s="34">
        <f>IF($D$2&lt;&gt;"",DATE(YEAR($D$2),MONTH($D$2),1),"")</f>
        <v>44470</v>
      </c>
      <c r="H22" s="20">
        <f aca="true" t="shared" si="6" ref="H22:U22">G22+1</f>
        <v>44471</v>
      </c>
      <c r="I22" s="20">
        <f t="shared" si="6"/>
        <v>44472</v>
      </c>
      <c r="J22" s="20">
        <f t="shared" si="6"/>
        <v>44473</v>
      </c>
      <c r="K22" s="20">
        <f t="shared" si="6"/>
        <v>44474</v>
      </c>
      <c r="L22" s="20">
        <f t="shared" si="6"/>
        <v>44475</v>
      </c>
      <c r="M22" s="20">
        <f t="shared" si="6"/>
        <v>44476</v>
      </c>
      <c r="N22" s="20">
        <f t="shared" si="6"/>
        <v>44477</v>
      </c>
      <c r="O22" s="20">
        <f t="shared" si="6"/>
        <v>44478</v>
      </c>
      <c r="P22" s="20">
        <f t="shared" si="6"/>
        <v>44479</v>
      </c>
      <c r="Q22" s="20">
        <f t="shared" si="6"/>
        <v>44480</v>
      </c>
      <c r="R22" s="20">
        <f t="shared" si="6"/>
        <v>44481</v>
      </c>
      <c r="S22" s="20">
        <f t="shared" si="6"/>
        <v>44482</v>
      </c>
      <c r="T22" s="20">
        <f t="shared" si="6"/>
        <v>44483</v>
      </c>
      <c r="U22" s="20">
        <f t="shared" si="6"/>
        <v>44484</v>
      </c>
      <c r="V22" s="19"/>
      <c r="W22" s="63"/>
      <c r="X22" s="64"/>
    </row>
    <row r="23" spans="1:24" ht="25.5" customHeight="1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>
      <c r="A24" s="17"/>
      <c r="B24" s="73"/>
      <c r="C24" s="75"/>
      <c r="D24" s="77">
        <f>_xlfn.IFERROR(D22*F22,"")</f>
        <v>0</v>
      </c>
      <c r="E24" s="78"/>
      <c r="F24" s="79"/>
      <c r="G24" s="34">
        <f>U22+1</f>
        <v>44485</v>
      </c>
      <c r="H24" s="20">
        <f aca="true" t="shared" si="7" ref="H24:S24">G24+1</f>
        <v>44486</v>
      </c>
      <c r="I24" s="20">
        <f t="shared" si="7"/>
        <v>44487</v>
      </c>
      <c r="J24" s="20">
        <f t="shared" si="7"/>
        <v>44488</v>
      </c>
      <c r="K24" s="20">
        <f t="shared" si="7"/>
        <v>44489</v>
      </c>
      <c r="L24" s="20">
        <f t="shared" si="7"/>
        <v>44490</v>
      </c>
      <c r="M24" s="20">
        <f t="shared" si="7"/>
        <v>44491</v>
      </c>
      <c r="N24" s="20">
        <f t="shared" si="7"/>
        <v>44492</v>
      </c>
      <c r="O24" s="20">
        <f t="shared" si="7"/>
        <v>44493</v>
      </c>
      <c r="P24" s="20">
        <f t="shared" si="7"/>
        <v>44494</v>
      </c>
      <c r="Q24" s="20">
        <f t="shared" si="7"/>
        <v>44495</v>
      </c>
      <c r="R24" s="20">
        <f t="shared" si="7"/>
        <v>44496</v>
      </c>
      <c r="S24" s="20">
        <f t="shared" si="7"/>
        <v>44497</v>
      </c>
      <c r="T24" s="29">
        <f>DAY(S24+1)</f>
        <v>29</v>
      </c>
      <c r="U24" s="36">
        <f>DAY(S24+2)</f>
        <v>30</v>
      </c>
      <c r="V24" s="35">
        <f>DAY(S24+3)</f>
        <v>31</v>
      </c>
      <c r="W24" s="65"/>
      <c r="X24" s="66"/>
    </row>
    <row r="25" spans="1:24" ht="25.5" customHeight="1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>
      <c r="A26" s="83"/>
      <c r="B26" s="85"/>
      <c r="C26" s="87"/>
      <c r="D26" s="88"/>
      <c r="E26" s="90" t="s">
        <v>4</v>
      </c>
      <c r="F26" s="92">
        <f>ROUND(SUM(G27:U27,G29:V29),0)</f>
        <v>0</v>
      </c>
      <c r="G26" s="34">
        <f>IF($D$2&lt;&gt;"",DATE(YEAR($D$2),MONTH($D$2),1),"")</f>
        <v>44470</v>
      </c>
      <c r="H26" s="20">
        <f aca="true" t="shared" si="8" ref="H26:U26">G26+1</f>
        <v>44471</v>
      </c>
      <c r="I26" s="20">
        <f t="shared" si="8"/>
        <v>44472</v>
      </c>
      <c r="J26" s="20">
        <f t="shared" si="8"/>
        <v>44473</v>
      </c>
      <c r="K26" s="20">
        <f t="shared" si="8"/>
        <v>44474</v>
      </c>
      <c r="L26" s="20">
        <f t="shared" si="8"/>
        <v>44475</v>
      </c>
      <c r="M26" s="20">
        <f t="shared" si="8"/>
        <v>44476</v>
      </c>
      <c r="N26" s="20">
        <f t="shared" si="8"/>
        <v>44477</v>
      </c>
      <c r="O26" s="20">
        <f t="shared" si="8"/>
        <v>44478</v>
      </c>
      <c r="P26" s="20">
        <f t="shared" si="8"/>
        <v>44479</v>
      </c>
      <c r="Q26" s="20">
        <f t="shared" si="8"/>
        <v>44480</v>
      </c>
      <c r="R26" s="20">
        <f t="shared" si="8"/>
        <v>44481</v>
      </c>
      <c r="S26" s="20">
        <f t="shared" si="8"/>
        <v>44482</v>
      </c>
      <c r="T26" s="20">
        <f t="shared" si="8"/>
        <v>44483</v>
      </c>
      <c r="U26" s="20">
        <f t="shared" si="8"/>
        <v>44484</v>
      </c>
      <c r="V26" s="19"/>
      <c r="W26" s="63"/>
      <c r="X26" s="64"/>
    </row>
    <row r="27" spans="1:24" ht="25.5" customHeight="1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>
      <c r="A28" s="17"/>
      <c r="B28" s="73"/>
      <c r="C28" s="75"/>
      <c r="D28" s="77">
        <f>_xlfn.IFERROR(D26*F26,"")</f>
        <v>0</v>
      </c>
      <c r="E28" s="78"/>
      <c r="F28" s="79"/>
      <c r="G28" s="34">
        <f>U26+1</f>
        <v>44485</v>
      </c>
      <c r="H28" s="20">
        <f aca="true" t="shared" si="9" ref="H28:S28">G28+1</f>
        <v>44486</v>
      </c>
      <c r="I28" s="20">
        <f t="shared" si="9"/>
        <v>44487</v>
      </c>
      <c r="J28" s="20">
        <f t="shared" si="9"/>
        <v>44488</v>
      </c>
      <c r="K28" s="20">
        <f t="shared" si="9"/>
        <v>44489</v>
      </c>
      <c r="L28" s="20">
        <f t="shared" si="9"/>
        <v>44490</v>
      </c>
      <c r="M28" s="20">
        <f t="shared" si="9"/>
        <v>44491</v>
      </c>
      <c r="N28" s="20">
        <f t="shared" si="9"/>
        <v>44492</v>
      </c>
      <c r="O28" s="20">
        <f t="shared" si="9"/>
        <v>44493</v>
      </c>
      <c r="P28" s="20">
        <f t="shared" si="9"/>
        <v>44494</v>
      </c>
      <c r="Q28" s="20">
        <f t="shared" si="9"/>
        <v>44495</v>
      </c>
      <c r="R28" s="20">
        <f t="shared" si="9"/>
        <v>44496</v>
      </c>
      <c r="S28" s="20">
        <f t="shared" si="9"/>
        <v>44497</v>
      </c>
      <c r="T28" s="29">
        <f>DAY(S28+1)</f>
        <v>29</v>
      </c>
      <c r="U28" s="36">
        <f>DAY(S28+2)</f>
        <v>30</v>
      </c>
      <c r="V28" s="35">
        <f>DAY(S28+3)</f>
        <v>31</v>
      </c>
      <c r="W28" s="65"/>
      <c r="X28" s="66"/>
    </row>
    <row r="29" spans="1:24" ht="25.5" customHeight="1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sheetProtection/>
  <mergeCells count="59">
    <mergeCell ref="W7:X9"/>
    <mergeCell ref="D9:F9"/>
    <mergeCell ref="B2:C2"/>
    <mergeCell ref="D2:G2"/>
    <mergeCell ref="B7:B9"/>
    <mergeCell ref="D7:F7"/>
    <mergeCell ref="G7:V9"/>
    <mergeCell ref="Q5:V5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Q4:W4"/>
    <mergeCell ref="W22:X25"/>
    <mergeCell ref="B24:B25"/>
    <mergeCell ref="C24:C25"/>
    <mergeCell ref="D24:F25"/>
    <mergeCell ref="F26:F27"/>
    <mergeCell ref="W18:X21"/>
    <mergeCell ref="B20:B21"/>
    <mergeCell ref="C20:C21"/>
    <mergeCell ref="D20:F21"/>
    <mergeCell ref="F22:F23"/>
    <mergeCell ref="W14:X17"/>
  </mergeCells>
  <conditionalFormatting sqref="D12">
    <cfRule type="cellIs" priority="134" dxfId="1572" operator="equal">
      <formula>0</formula>
    </cfRule>
  </conditionalFormatting>
  <conditionalFormatting sqref="F10">
    <cfRule type="cellIs" priority="133" dxfId="1573" operator="equal" stopIfTrue="1">
      <formula>0</formula>
    </cfRule>
  </conditionalFormatting>
  <conditionalFormatting sqref="V12">
    <cfRule type="cellIs" priority="68" dxfId="1573" operator="notEqual">
      <formula>31</formula>
    </cfRule>
    <cfRule type="expression" priority="73" dxfId="1574">
      <formula>WEEKDAY(S12+3)=1</formula>
    </cfRule>
    <cfRule type="expression" priority="132" dxfId="1575">
      <formula>WEEKDAY(S12+3)=7</formula>
    </cfRule>
  </conditionalFormatting>
  <conditionalFormatting sqref="D16 D20 D24 D28">
    <cfRule type="cellIs" priority="131" dxfId="1572" operator="equal">
      <formula>0</formula>
    </cfRule>
  </conditionalFormatting>
  <conditionalFormatting sqref="F14 F18 F22 F26">
    <cfRule type="cellIs" priority="130" dxfId="1573" operator="equal" stopIfTrue="1">
      <formula>0</formula>
    </cfRule>
  </conditionalFormatting>
  <conditionalFormatting sqref="G10">
    <cfRule type="expression" priority="128" dxfId="1574">
      <formula>WEEKDAY(G10)=1</formula>
    </cfRule>
    <cfRule type="expression" priority="129" dxfId="1575">
      <formula>WEEKDAY(G10)=7</formula>
    </cfRule>
  </conditionalFormatting>
  <conditionalFormatting sqref="I10">
    <cfRule type="expression" priority="126" dxfId="1574">
      <formula>WEEKDAY(I10)=0</formula>
    </cfRule>
    <cfRule type="expression" priority="127" dxfId="1576">
      <formula>WEEKDAY(I10)=7</formula>
    </cfRule>
  </conditionalFormatting>
  <conditionalFormatting sqref="H10">
    <cfRule type="expression" priority="124" dxfId="1574">
      <formula>WEEKDAY(H10)=1</formula>
    </cfRule>
    <cfRule type="expression" priority="125" dxfId="1575">
      <formula>WEEKDAY(H10)=7</formula>
    </cfRule>
  </conditionalFormatting>
  <conditionalFormatting sqref="J10">
    <cfRule type="expression" priority="122" dxfId="1574">
      <formula>WEEKDAY(J10)=1</formula>
    </cfRule>
    <cfRule type="expression" priority="123" dxfId="1575">
      <formula>WEEKDAY(J10)=7</formula>
    </cfRule>
  </conditionalFormatting>
  <conditionalFormatting sqref="K10">
    <cfRule type="expression" priority="120" dxfId="1574">
      <formula>WEEKDAY(K10)=1</formula>
    </cfRule>
    <cfRule type="expression" priority="121" dxfId="1575">
      <formula>WEEKDAY(K10)=7</formula>
    </cfRule>
  </conditionalFormatting>
  <conditionalFormatting sqref="L10">
    <cfRule type="expression" priority="118" dxfId="1574">
      <formula>WEEKDAY(L10)=1</formula>
    </cfRule>
    <cfRule type="expression" priority="119" dxfId="1575">
      <formula>WEEKDAY(L10)=7</formula>
    </cfRule>
  </conditionalFormatting>
  <conditionalFormatting sqref="M10">
    <cfRule type="expression" priority="116" dxfId="1574">
      <formula>WEEKDAY(M10)=1</formula>
    </cfRule>
    <cfRule type="expression" priority="117" dxfId="1575">
      <formula>WEEKDAY(M10)=7</formula>
    </cfRule>
  </conditionalFormatting>
  <conditionalFormatting sqref="N10">
    <cfRule type="expression" priority="114" dxfId="1574">
      <formula>WEEKDAY(N10)=1</formula>
    </cfRule>
    <cfRule type="expression" priority="115" dxfId="1575">
      <formula>WEEKDAY(N10)=7</formula>
    </cfRule>
  </conditionalFormatting>
  <conditionalFormatting sqref="O10">
    <cfRule type="expression" priority="112" dxfId="1574">
      <formula>WEEKDAY(O10)=1</formula>
    </cfRule>
    <cfRule type="expression" priority="113" dxfId="1575">
      <formula>WEEKDAY(O10)=7</formula>
    </cfRule>
  </conditionalFormatting>
  <conditionalFormatting sqref="P10">
    <cfRule type="expression" priority="110" dxfId="1574">
      <formula>WEEKDAY(P10)=1</formula>
    </cfRule>
    <cfRule type="expression" priority="111" dxfId="1575">
      <formula>WEEKDAY(P10)=7</formula>
    </cfRule>
  </conditionalFormatting>
  <conditionalFormatting sqref="Q10">
    <cfRule type="expression" priority="108" dxfId="1574">
      <formula>WEEKDAY(Q10)=1</formula>
    </cfRule>
    <cfRule type="expression" priority="109" dxfId="1575">
      <formula>WEEKDAY(Q10)=7</formula>
    </cfRule>
  </conditionalFormatting>
  <conditionalFormatting sqref="R10">
    <cfRule type="expression" priority="106" dxfId="1574">
      <formula>WEEKDAY(R10)=1</formula>
    </cfRule>
    <cfRule type="expression" priority="107" dxfId="1575">
      <formula>WEEKDAY(R10)=7</formula>
    </cfRule>
  </conditionalFormatting>
  <conditionalFormatting sqref="S10">
    <cfRule type="expression" priority="104" dxfId="1574">
      <formula>WEEKDAY(S10)=1</formula>
    </cfRule>
    <cfRule type="expression" priority="105" dxfId="1575">
      <formula>WEEKDAY(S10)=7</formula>
    </cfRule>
  </conditionalFormatting>
  <conditionalFormatting sqref="T10">
    <cfRule type="expression" priority="102" dxfId="1574">
      <formula>WEEKDAY(T10)=1</formula>
    </cfRule>
    <cfRule type="expression" priority="103" dxfId="1575">
      <formula>WEEKDAY(T10)=7</formula>
    </cfRule>
  </conditionalFormatting>
  <conditionalFormatting sqref="U10">
    <cfRule type="expression" priority="100" dxfId="1574">
      <formula>WEEKDAY(U10)=1</formula>
    </cfRule>
    <cfRule type="expression" priority="101" dxfId="1575">
      <formula>WEEKDAY(U10)=7</formula>
    </cfRule>
  </conditionalFormatting>
  <conditionalFormatting sqref="G12">
    <cfRule type="expression" priority="98" dxfId="1574">
      <formula>WEEKDAY(G12)=1</formula>
    </cfRule>
    <cfRule type="expression" priority="99" dxfId="1575">
      <formula>WEEKDAY(G12)=7</formula>
    </cfRule>
  </conditionalFormatting>
  <conditionalFormatting sqref="H12">
    <cfRule type="expression" priority="96" dxfId="1574">
      <formula>WEEKDAY(H12)=1</formula>
    </cfRule>
    <cfRule type="expression" priority="97" dxfId="1575">
      <formula>WEEKDAY(H12)=7</formula>
    </cfRule>
  </conditionalFormatting>
  <conditionalFormatting sqref="I12">
    <cfRule type="expression" priority="94" dxfId="1574">
      <formula>WEEKDAY(I12)=1</formula>
    </cfRule>
    <cfRule type="expression" priority="95" dxfId="1575">
      <formula>WEEKDAY(I12)=7</formula>
    </cfRule>
  </conditionalFormatting>
  <conditionalFormatting sqref="J12">
    <cfRule type="expression" priority="92" dxfId="1574">
      <formula>WEEKDAY(J12)=1</formula>
    </cfRule>
    <cfRule type="expression" priority="93" dxfId="1575">
      <formula>WEEKDAY(J12)=7</formula>
    </cfRule>
  </conditionalFormatting>
  <conditionalFormatting sqref="K12">
    <cfRule type="expression" priority="90" dxfId="1574">
      <formula>WEEKDAY(K12)=1</formula>
    </cfRule>
    <cfRule type="expression" priority="91" dxfId="1575">
      <formula>WEEKDAY(K12)=7</formula>
    </cfRule>
  </conditionalFormatting>
  <conditionalFormatting sqref="L12">
    <cfRule type="expression" priority="88" dxfId="1574">
      <formula>WEEKDAY(L12)=1</formula>
    </cfRule>
    <cfRule type="expression" priority="89" dxfId="1575">
      <formula>WEEKDAY(L12)=7</formula>
    </cfRule>
  </conditionalFormatting>
  <conditionalFormatting sqref="M12">
    <cfRule type="expression" priority="86" dxfId="1574">
      <formula>WEEKDAY(M12)=1</formula>
    </cfRule>
    <cfRule type="expression" priority="87" dxfId="1575">
      <formula>WEEKDAY(M12)=7</formula>
    </cfRule>
  </conditionalFormatting>
  <conditionalFormatting sqref="N12">
    <cfRule type="expression" priority="84" dxfId="1574">
      <formula>WEEKDAY(N12)=1</formula>
    </cfRule>
    <cfRule type="expression" priority="85" dxfId="1575">
      <formula>WEEKDAY(N12)=7</formula>
    </cfRule>
  </conditionalFormatting>
  <conditionalFormatting sqref="O12">
    <cfRule type="expression" priority="82" dxfId="1574">
      <formula>WEEKDAY(O12)=1</formula>
    </cfRule>
    <cfRule type="expression" priority="83" dxfId="1575">
      <formula>WEEKDAY(O12)=7</formula>
    </cfRule>
  </conditionalFormatting>
  <conditionalFormatting sqref="P12">
    <cfRule type="expression" priority="80" dxfId="1574">
      <formula>WEEKDAY(P12)=1</formula>
    </cfRule>
    <cfRule type="expression" priority="81" dxfId="1575">
      <formula>WEEKDAY(P12)=7</formula>
    </cfRule>
  </conditionalFormatting>
  <conditionalFormatting sqref="Q12">
    <cfRule type="expression" priority="78" dxfId="1574">
      <formula>WEEKDAY(Q12)=1</formula>
    </cfRule>
    <cfRule type="expression" priority="79" dxfId="1575">
      <formula>WEEKDAY(Q12)=7</formula>
    </cfRule>
  </conditionalFormatting>
  <conditionalFormatting sqref="R12">
    <cfRule type="expression" priority="76" dxfId="1574">
      <formula>WEEKDAY(R12)=1</formula>
    </cfRule>
    <cfRule type="expression" priority="77" dxfId="1575">
      <formula>WEEKDAY(R12)=7</formula>
    </cfRule>
  </conditionalFormatting>
  <conditionalFormatting sqref="S12">
    <cfRule type="expression" priority="74" dxfId="1574">
      <formula>WEEKDAY(S12)=1</formula>
    </cfRule>
    <cfRule type="expression" priority="75" dxfId="1575">
      <formula>WEEKDAY(S12)=7</formula>
    </cfRule>
  </conditionalFormatting>
  <conditionalFormatting sqref="T12">
    <cfRule type="cellIs" priority="66" dxfId="1573" operator="notEqual">
      <formula>29</formula>
    </cfRule>
    <cfRule type="expression" priority="71" dxfId="1574">
      <formula>WEEKDAY(S12+1)=1</formula>
    </cfRule>
    <cfRule type="expression" priority="72" dxfId="1575">
      <formula>WEEKDAY(S12+1)=7</formula>
    </cfRule>
  </conditionalFormatting>
  <conditionalFormatting sqref="U12">
    <cfRule type="cellIs" priority="67" dxfId="1573" operator="notEqual">
      <formula>30</formula>
    </cfRule>
    <cfRule type="expression" priority="69" dxfId="1574">
      <formula>WEEKDAY(S12+2)=1</formula>
    </cfRule>
    <cfRule type="expression" priority="70" dxfId="1575">
      <formula>WEEKDAY(S12+2)=7</formula>
    </cfRule>
  </conditionalFormatting>
  <conditionalFormatting sqref="V16 V20 V24 V28">
    <cfRule type="cellIs" priority="3" dxfId="1573" operator="notEqual">
      <formula>31</formula>
    </cfRule>
    <cfRule type="expression" priority="8" dxfId="1574">
      <formula>WEEKDAY(S16+3)=1</formula>
    </cfRule>
    <cfRule type="expression" priority="65" dxfId="1575">
      <formula>WEEKDAY(S16+3)=7</formula>
    </cfRule>
  </conditionalFormatting>
  <conditionalFormatting sqref="G14 G18 G22 G26">
    <cfRule type="expression" priority="63" dxfId="1574">
      <formula>WEEKDAY(G14)=1</formula>
    </cfRule>
    <cfRule type="expression" priority="64" dxfId="1575">
      <formula>WEEKDAY(G14)=7</formula>
    </cfRule>
  </conditionalFormatting>
  <conditionalFormatting sqref="I14 I18 I22 I26">
    <cfRule type="expression" priority="61" dxfId="1574">
      <formula>WEEKDAY(I14)=0</formula>
    </cfRule>
    <cfRule type="expression" priority="62" dxfId="1576">
      <formula>WEEKDAY(I14)=7</formula>
    </cfRule>
  </conditionalFormatting>
  <conditionalFormatting sqref="H14 H18 H22 H26">
    <cfRule type="expression" priority="59" dxfId="1574">
      <formula>WEEKDAY(H14)=1</formula>
    </cfRule>
    <cfRule type="expression" priority="60" dxfId="1575">
      <formula>WEEKDAY(H14)=7</formula>
    </cfRule>
  </conditionalFormatting>
  <conditionalFormatting sqref="J14 J18 J22 J26">
    <cfRule type="expression" priority="57" dxfId="1574">
      <formula>WEEKDAY(J14)=1</formula>
    </cfRule>
    <cfRule type="expression" priority="58" dxfId="1575">
      <formula>WEEKDAY(J14)=7</formula>
    </cfRule>
  </conditionalFormatting>
  <conditionalFormatting sqref="K14 K18 K22 K26">
    <cfRule type="expression" priority="55" dxfId="1574">
      <formula>WEEKDAY(K14)=1</formula>
    </cfRule>
    <cfRule type="expression" priority="56" dxfId="1575">
      <formula>WEEKDAY(K14)=7</formula>
    </cfRule>
  </conditionalFormatting>
  <conditionalFormatting sqref="L14 L18 L22 L26">
    <cfRule type="expression" priority="53" dxfId="1574">
      <formula>WEEKDAY(L14)=1</formula>
    </cfRule>
    <cfRule type="expression" priority="54" dxfId="1575">
      <formula>WEEKDAY(L14)=7</formula>
    </cfRule>
  </conditionalFormatting>
  <conditionalFormatting sqref="M14 M18 M22 M26">
    <cfRule type="expression" priority="51" dxfId="1574">
      <formula>WEEKDAY(M14)=1</formula>
    </cfRule>
    <cfRule type="expression" priority="52" dxfId="1575">
      <formula>WEEKDAY(M14)=7</formula>
    </cfRule>
  </conditionalFormatting>
  <conditionalFormatting sqref="N14 N18 N22 N26">
    <cfRule type="expression" priority="49" dxfId="1574">
      <formula>WEEKDAY(N14)=1</formula>
    </cfRule>
    <cfRule type="expression" priority="50" dxfId="1575">
      <formula>WEEKDAY(N14)=7</formula>
    </cfRule>
  </conditionalFormatting>
  <conditionalFormatting sqref="O14 O18 O22 O26">
    <cfRule type="expression" priority="47" dxfId="1574">
      <formula>WEEKDAY(O14)=1</formula>
    </cfRule>
    <cfRule type="expression" priority="48" dxfId="1575">
      <formula>WEEKDAY(O14)=7</formula>
    </cfRule>
  </conditionalFormatting>
  <conditionalFormatting sqref="P14 P18 P22 P26">
    <cfRule type="expression" priority="45" dxfId="1574">
      <formula>WEEKDAY(P14)=1</formula>
    </cfRule>
    <cfRule type="expression" priority="46" dxfId="1575">
      <formula>WEEKDAY(P14)=7</formula>
    </cfRule>
  </conditionalFormatting>
  <conditionalFormatting sqref="Q14 Q18 Q22 Q26">
    <cfRule type="expression" priority="43" dxfId="1574">
      <formula>WEEKDAY(Q14)=1</formula>
    </cfRule>
    <cfRule type="expression" priority="44" dxfId="1575">
      <formula>WEEKDAY(Q14)=7</formula>
    </cfRule>
  </conditionalFormatting>
  <conditionalFormatting sqref="R14 R18 R22 R26">
    <cfRule type="expression" priority="41" dxfId="1574">
      <formula>WEEKDAY(R14)=1</formula>
    </cfRule>
    <cfRule type="expression" priority="42" dxfId="1575">
      <formula>WEEKDAY(R14)=7</formula>
    </cfRule>
  </conditionalFormatting>
  <conditionalFormatting sqref="S14 S18 S22 S26">
    <cfRule type="expression" priority="39" dxfId="1574">
      <formula>WEEKDAY(S14)=1</formula>
    </cfRule>
    <cfRule type="expression" priority="40" dxfId="1575">
      <formula>WEEKDAY(S14)=7</formula>
    </cfRule>
  </conditionalFormatting>
  <conditionalFormatting sqref="T14 T18 T22 T26">
    <cfRule type="expression" priority="37" dxfId="1574">
      <formula>WEEKDAY(T14)=1</formula>
    </cfRule>
    <cfRule type="expression" priority="38" dxfId="1575">
      <formula>WEEKDAY(T14)=7</formula>
    </cfRule>
  </conditionalFormatting>
  <conditionalFormatting sqref="U14 U18 U22 U26">
    <cfRule type="expression" priority="35" dxfId="1574">
      <formula>WEEKDAY(U14)=1</formula>
    </cfRule>
    <cfRule type="expression" priority="36" dxfId="1575">
      <formula>WEEKDAY(U14)=7</formula>
    </cfRule>
  </conditionalFormatting>
  <conditionalFormatting sqref="G16 G20 G24 G28">
    <cfRule type="expression" priority="33" dxfId="1574">
      <formula>WEEKDAY(G16)=1</formula>
    </cfRule>
    <cfRule type="expression" priority="34" dxfId="1575">
      <formula>WEEKDAY(G16)=7</formula>
    </cfRule>
  </conditionalFormatting>
  <conditionalFormatting sqref="H16 H20 H24 H28">
    <cfRule type="expression" priority="31" dxfId="1574">
      <formula>WEEKDAY(H16)=1</formula>
    </cfRule>
    <cfRule type="expression" priority="32" dxfId="1575">
      <formula>WEEKDAY(H16)=7</formula>
    </cfRule>
  </conditionalFormatting>
  <conditionalFormatting sqref="I16 I20 I24 I28">
    <cfRule type="expression" priority="29" dxfId="1574">
      <formula>WEEKDAY(I16)=1</formula>
    </cfRule>
    <cfRule type="expression" priority="30" dxfId="1575">
      <formula>WEEKDAY(I16)=7</formula>
    </cfRule>
  </conditionalFormatting>
  <conditionalFormatting sqref="J16 J20 J24 J28">
    <cfRule type="expression" priority="27" dxfId="1574">
      <formula>WEEKDAY(J16)=1</formula>
    </cfRule>
    <cfRule type="expression" priority="28" dxfId="1575">
      <formula>WEEKDAY(J16)=7</formula>
    </cfRule>
  </conditionalFormatting>
  <conditionalFormatting sqref="K16 K20 K24 K28">
    <cfRule type="expression" priority="25" dxfId="1574">
      <formula>WEEKDAY(K16)=1</formula>
    </cfRule>
    <cfRule type="expression" priority="26" dxfId="1575">
      <formula>WEEKDAY(K16)=7</formula>
    </cfRule>
  </conditionalFormatting>
  <conditionalFormatting sqref="L16 L20 L24 L28">
    <cfRule type="expression" priority="23" dxfId="1574">
      <formula>WEEKDAY(L16)=1</formula>
    </cfRule>
    <cfRule type="expression" priority="24" dxfId="1575">
      <formula>WEEKDAY(L16)=7</formula>
    </cfRule>
  </conditionalFormatting>
  <conditionalFormatting sqref="M16 M20 M24 M28">
    <cfRule type="expression" priority="21" dxfId="1574">
      <formula>WEEKDAY(M16)=1</formula>
    </cfRule>
    <cfRule type="expression" priority="22" dxfId="1575">
      <formula>WEEKDAY(M16)=7</formula>
    </cfRule>
  </conditionalFormatting>
  <conditionalFormatting sqref="N16 N20 N24 N28">
    <cfRule type="expression" priority="19" dxfId="1574">
      <formula>WEEKDAY(N16)=1</formula>
    </cfRule>
    <cfRule type="expression" priority="20" dxfId="1575">
      <formula>WEEKDAY(N16)=7</formula>
    </cfRule>
  </conditionalFormatting>
  <conditionalFormatting sqref="O16 O20 O24 O28">
    <cfRule type="expression" priority="17" dxfId="1574">
      <formula>WEEKDAY(O16)=1</formula>
    </cfRule>
    <cfRule type="expression" priority="18" dxfId="1575">
      <formula>WEEKDAY(O16)=7</formula>
    </cfRule>
  </conditionalFormatting>
  <conditionalFormatting sqref="P16 P20 P24 P28">
    <cfRule type="expression" priority="15" dxfId="1574">
      <formula>WEEKDAY(P16)=1</formula>
    </cfRule>
    <cfRule type="expression" priority="16" dxfId="1575">
      <formula>WEEKDAY(P16)=7</formula>
    </cfRule>
  </conditionalFormatting>
  <conditionalFormatting sqref="Q16 Q20 Q24 Q28">
    <cfRule type="expression" priority="13" dxfId="1574">
      <formula>WEEKDAY(Q16)=1</formula>
    </cfRule>
    <cfRule type="expression" priority="14" dxfId="1575">
      <formula>WEEKDAY(Q16)=7</formula>
    </cfRule>
  </conditionalFormatting>
  <conditionalFormatting sqref="R16 R20 R24 R28">
    <cfRule type="expression" priority="11" dxfId="1574">
      <formula>WEEKDAY(R16)=1</formula>
    </cfRule>
    <cfRule type="expression" priority="12" dxfId="1575">
      <formula>WEEKDAY(R16)=7</formula>
    </cfRule>
  </conditionalFormatting>
  <conditionalFormatting sqref="S16 S20 S24 S28">
    <cfRule type="expression" priority="9" dxfId="1574">
      <formula>WEEKDAY(S16)=1</formula>
    </cfRule>
    <cfRule type="expression" priority="10" dxfId="1575">
      <formula>WEEKDAY(S16)=7</formula>
    </cfRule>
  </conditionalFormatting>
  <conditionalFormatting sqref="T16 T20 T24 T28">
    <cfRule type="cellIs" priority="1" dxfId="1573" operator="notEqual">
      <formula>29</formula>
    </cfRule>
    <cfRule type="expression" priority="6" dxfId="1574">
      <formula>WEEKDAY(S16+1)=1</formula>
    </cfRule>
    <cfRule type="expression" priority="7" dxfId="1575">
      <formula>WEEKDAY(S16+1)=7</formula>
    </cfRule>
  </conditionalFormatting>
  <conditionalFormatting sqref="U16 U20 U24 U28">
    <cfRule type="cellIs" priority="2" dxfId="1573" operator="notEqual">
      <formula>30</formula>
    </cfRule>
    <cfRule type="expression" priority="4" dxfId="1574">
      <formula>WEEKDAY(S16+2)=1</formula>
    </cfRule>
    <cfRule type="expression" priority="5" dxfId="1575">
      <formula>WEEKDAY(S16+2)=7</formula>
    </cfRule>
  </conditionalFormatting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29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1.28515625" style="1" customWidth="1"/>
    <col min="2" max="2" width="17.57421875" style="1" customWidth="1"/>
    <col min="3" max="3" width="1.28515625" style="1" customWidth="1"/>
    <col min="4" max="4" width="7.7109375" style="1" customWidth="1"/>
    <col min="5" max="5" width="2.421875" style="13" customWidth="1"/>
    <col min="6" max="6" width="6.28125" style="1" customWidth="1"/>
    <col min="7" max="22" width="5.57421875" style="1" customWidth="1"/>
    <col min="23" max="23" width="7.28125" style="1" customWidth="1"/>
    <col min="24" max="24" width="5.140625" style="1" customWidth="1"/>
    <col min="25" max="198" width="9.00390625" style="1" customWidth="1"/>
    <col min="199" max="199" width="1.28515625" style="1" customWidth="1"/>
    <col min="200" max="202" width="2.140625" style="1" customWidth="1"/>
    <col min="203" max="203" width="2.421875" style="1" customWidth="1"/>
    <col min="204" max="206" width="2.140625" style="1" customWidth="1"/>
    <col min="207" max="207" width="1.28515625" style="1" customWidth="1"/>
    <col min="208" max="213" width="3.140625" style="1" customWidth="1"/>
    <col min="214" max="225" width="1.28515625" style="1" customWidth="1"/>
    <col min="226" max="229" width="1.8515625" style="1" customWidth="1"/>
    <col min="230" max="16384" width="1.57421875" style="1" customWidth="1"/>
  </cols>
  <sheetData>
    <row r="1" spans="2:24" ht="24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2:24" ht="22.5" customHeight="1">
      <c r="B2" s="129" t="str">
        <f>'5月'!B2</f>
        <v>校区</v>
      </c>
      <c r="C2" s="129"/>
      <c r="D2" s="130">
        <f>EDATE('5月'!D2,6)</f>
        <v>44501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25</v>
      </c>
      <c r="R4" s="121"/>
      <c r="S4" s="121"/>
      <c r="T4" s="121"/>
      <c r="U4" s="121"/>
      <c r="V4" s="121"/>
      <c r="W4" s="121"/>
      <c r="X4" s="59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24</v>
      </c>
      <c r="R5" s="122"/>
      <c r="S5" s="122"/>
      <c r="T5" s="122"/>
      <c r="U5" s="122"/>
      <c r="V5" s="122"/>
      <c r="W5" s="58" t="s">
        <v>11</v>
      </c>
      <c r="X5" s="28"/>
    </row>
    <row r="6" spans="1:24" ht="13.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44501</v>
      </c>
      <c r="H10" s="20">
        <f>G10+1</f>
        <v>44502</v>
      </c>
      <c r="I10" s="20">
        <f aca="true" t="shared" si="0" ref="I10:U10">H10+1</f>
        <v>44503</v>
      </c>
      <c r="J10" s="20">
        <f>I10+1</f>
        <v>44504</v>
      </c>
      <c r="K10" s="20">
        <f t="shared" si="0"/>
        <v>44505</v>
      </c>
      <c r="L10" s="20">
        <f t="shared" si="0"/>
        <v>44506</v>
      </c>
      <c r="M10" s="20">
        <f t="shared" si="0"/>
        <v>44507</v>
      </c>
      <c r="N10" s="20">
        <f t="shared" si="0"/>
        <v>44508</v>
      </c>
      <c r="O10" s="20">
        <f t="shared" si="0"/>
        <v>44509</v>
      </c>
      <c r="P10" s="20">
        <f t="shared" si="0"/>
        <v>44510</v>
      </c>
      <c r="Q10" s="20">
        <f t="shared" si="0"/>
        <v>44511</v>
      </c>
      <c r="R10" s="20">
        <f t="shared" si="0"/>
        <v>44512</v>
      </c>
      <c r="S10" s="20">
        <f t="shared" si="0"/>
        <v>44513</v>
      </c>
      <c r="T10" s="20">
        <f t="shared" si="0"/>
        <v>44514</v>
      </c>
      <c r="U10" s="20">
        <f t="shared" si="0"/>
        <v>44515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>
      <c r="A12" s="17"/>
      <c r="B12" s="73"/>
      <c r="C12" s="75"/>
      <c r="D12" s="77">
        <f>_xlfn.IFERROR(D10*F10,"")</f>
        <v>0</v>
      </c>
      <c r="E12" s="78"/>
      <c r="F12" s="79"/>
      <c r="G12" s="34">
        <f>U10+1</f>
        <v>44516</v>
      </c>
      <c r="H12" s="20">
        <f>G12+1</f>
        <v>44517</v>
      </c>
      <c r="I12" s="20">
        <f aca="true" t="shared" si="1" ref="I12:R12">H12+1</f>
        <v>44518</v>
      </c>
      <c r="J12" s="20">
        <f t="shared" si="1"/>
        <v>44519</v>
      </c>
      <c r="K12" s="20">
        <f t="shared" si="1"/>
        <v>44520</v>
      </c>
      <c r="L12" s="20">
        <f t="shared" si="1"/>
        <v>44521</v>
      </c>
      <c r="M12" s="20">
        <f t="shared" si="1"/>
        <v>44522</v>
      </c>
      <c r="N12" s="20">
        <f t="shared" si="1"/>
        <v>44523</v>
      </c>
      <c r="O12" s="20">
        <f t="shared" si="1"/>
        <v>44524</v>
      </c>
      <c r="P12" s="20">
        <f t="shared" si="1"/>
        <v>44525</v>
      </c>
      <c r="Q12" s="20">
        <f t="shared" si="1"/>
        <v>44526</v>
      </c>
      <c r="R12" s="20">
        <f t="shared" si="1"/>
        <v>44527</v>
      </c>
      <c r="S12" s="20">
        <f>R12+1</f>
        <v>44528</v>
      </c>
      <c r="T12" s="29">
        <f>DAY(S12+1)</f>
        <v>29</v>
      </c>
      <c r="U12" s="36">
        <f>DAY(S12+2)</f>
        <v>30</v>
      </c>
      <c r="V12" s="35">
        <f>DAY(S12+3)</f>
        <v>1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>
        <f>ROUND(SUM(G15:U15,G17:V17),0)</f>
        <v>0</v>
      </c>
      <c r="G14" s="34">
        <f>IF($D$2&lt;&gt;"",DATE(YEAR($D$2),MONTH($D$2),1),"")</f>
        <v>44501</v>
      </c>
      <c r="H14" s="20">
        <f aca="true" t="shared" si="2" ref="H14:U14">G14+1</f>
        <v>44502</v>
      </c>
      <c r="I14" s="20">
        <f t="shared" si="2"/>
        <v>44503</v>
      </c>
      <c r="J14" s="20">
        <f t="shared" si="2"/>
        <v>44504</v>
      </c>
      <c r="K14" s="20">
        <f t="shared" si="2"/>
        <v>44505</v>
      </c>
      <c r="L14" s="20">
        <f t="shared" si="2"/>
        <v>44506</v>
      </c>
      <c r="M14" s="20">
        <f t="shared" si="2"/>
        <v>44507</v>
      </c>
      <c r="N14" s="20">
        <f t="shared" si="2"/>
        <v>44508</v>
      </c>
      <c r="O14" s="20">
        <f t="shared" si="2"/>
        <v>44509</v>
      </c>
      <c r="P14" s="20">
        <f t="shared" si="2"/>
        <v>44510</v>
      </c>
      <c r="Q14" s="20">
        <f t="shared" si="2"/>
        <v>44511</v>
      </c>
      <c r="R14" s="20">
        <f t="shared" si="2"/>
        <v>44512</v>
      </c>
      <c r="S14" s="20">
        <f t="shared" si="2"/>
        <v>44513</v>
      </c>
      <c r="T14" s="20">
        <f t="shared" si="2"/>
        <v>44514</v>
      </c>
      <c r="U14" s="20">
        <f t="shared" si="2"/>
        <v>44515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>
      <c r="A16" s="17"/>
      <c r="B16" s="73"/>
      <c r="C16" s="75"/>
      <c r="D16" s="77">
        <f>_xlfn.IFERROR(D14*F14,"")</f>
        <v>0</v>
      </c>
      <c r="E16" s="78"/>
      <c r="F16" s="79"/>
      <c r="G16" s="34">
        <f>U14+1</f>
        <v>44516</v>
      </c>
      <c r="H16" s="20">
        <f aca="true" t="shared" si="3" ref="H16:S16">G16+1</f>
        <v>44517</v>
      </c>
      <c r="I16" s="20">
        <f t="shared" si="3"/>
        <v>44518</v>
      </c>
      <c r="J16" s="20">
        <f t="shared" si="3"/>
        <v>44519</v>
      </c>
      <c r="K16" s="20">
        <f t="shared" si="3"/>
        <v>44520</v>
      </c>
      <c r="L16" s="20">
        <f t="shared" si="3"/>
        <v>44521</v>
      </c>
      <c r="M16" s="20">
        <f t="shared" si="3"/>
        <v>44522</v>
      </c>
      <c r="N16" s="20">
        <f t="shared" si="3"/>
        <v>44523</v>
      </c>
      <c r="O16" s="20">
        <f t="shared" si="3"/>
        <v>44524</v>
      </c>
      <c r="P16" s="20">
        <f t="shared" si="3"/>
        <v>44525</v>
      </c>
      <c r="Q16" s="20">
        <f t="shared" si="3"/>
        <v>44526</v>
      </c>
      <c r="R16" s="20">
        <f t="shared" si="3"/>
        <v>44527</v>
      </c>
      <c r="S16" s="20">
        <f t="shared" si="3"/>
        <v>44528</v>
      </c>
      <c r="T16" s="29">
        <f>DAY(S16+1)</f>
        <v>29</v>
      </c>
      <c r="U16" s="36">
        <f>DAY(S16+2)</f>
        <v>30</v>
      </c>
      <c r="V16" s="35">
        <f>DAY(S16+3)</f>
        <v>1</v>
      </c>
      <c r="W16" s="65"/>
      <c r="X16" s="66"/>
    </row>
    <row r="17" spans="1:24" ht="25.5" customHeight="1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>
      <c r="A18" s="83"/>
      <c r="B18" s="85"/>
      <c r="C18" s="87"/>
      <c r="D18" s="88"/>
      <c r="E18" s="90" t="s">
        <v>4</v>
      </c>
      <c r="F18" s="92">
        <f>ROUND(SUM(G19:U19,G21:V21),0)</f>
        <v>0</v>
      </c>
      <c r="G18" s="34">
        <f>IF($D$2&lt;&gt;"",DATE(YEAR($D$2),MONTH($D$2),1),"")</f>
        <v>44501</v>
      </c>
      <c r="H18" s="20">
        <f aca="true" t="shared" si="4" ref="H18:U18">G18+1</f>
        <v>44502</v>
      </c>
      <c r="I18" s="20">
        <f t="shared" si="4"/>
        <v>44503</v>
      </c>
      <c r="J18" s="20">
        <f t="shared" si="4"/>
        <v>44504</v>
      </c>
      <c r="K18" s="20">
        <f t="shared" si="4"/>
        <v>44505</v>
      </c>
      <c r="L18" s="20">
        <f t="shared" si="4"/>
        <v>44506</v>
      </c>
      <c r="M18" s="20">
        <f t="shared" si="4"/>
        <v>44507</v>
      </c>
      <c r="N18" s="20">
        <f t="shared" si="4"/>
        <v>44508</v>
      </c>
      <c r="O18" s="20">
        <f t="shared" si="4"/>
        <v>44509</v>
      </c>
      <c r="P18" s="20">
        <f t="shared" si="4"/>
        <v>44510</v>
      </c>
      <c r="Q18" s="20">
        <f t="shared" si="4"/>
        <v>44511</v>
      </c>
      <c r="R18" s="20">
        <f t="shared" si="4"/>
        <v>44512</v>
      </c>
      <c r="S18" s="20">
        <f t="shared" si="4"/>
        <v>44513</v>
      </c>
      <c r="T18" s="20">
        <f t="shared" si="4"/>
        <v>44514</v>
      </c>
      <c r="U18" s="20">
        <f t="shared" si="4"/>
        <v>44515</v>
      </c>
      <c r="V18" s="19"/>
      <c r="W18" s="63"/>
      <c r="X18" s="64"/>
    </row>
    <row r="19" spans="1:24" ht="25.5" customHeight="1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>
      <c r="A20" s="17"/>
      <c r="B20" s="73"/>
      <c r="C20" s="75"/>
      <c r="D20" s="77">
        <f>_xlfn.IFERROR(D18*F18,"")</f>
        <v>0</v>
      </c>
      <c r="E20" s="78"/>
      <c r="F20" s="79"/>
      <c r="G20" s="34">
        <f>U18+1</f>
        <v>44516</v>
      </c>
      <c r="H20" s="20">
        <f aca="true" t="shared" si="5" ref="H20:S20">G20+1</f>
        <v>44517</v>
      </c>
      <c r="I20" s="20">
        <f t="shared" si="5"/>
        <v>44518</v>
      </c>
      <c r="J20" s="20">
        <f t="shared" si="5"/>
        <v>44519</v>
      </c>
      <c r="K20" s="20">
        <f t="shared" si="5"/>
        <v>44520</v>
      </c>
      <c r="L20" s="20">
        <f t="shared" si="5"/>
        <v>44521</v>
      </c>
      <c r="M20" s="20">
        <f t="shared" si="5"/>
        <v>44522</v>
      </c>
      <c r="N20" s="20">
        <f t="shared" si="5"/>
        <v>44523</v>
      </c>
      <c r="O20" s="20">
        <f t="shared" si="5"/>
        <v>44524</v>
      </c>
      <c r="P20" s="20">
        <f t="shared" si="5"/>
        <v>44525</v>
      </c>
      <c r="Q20" s="20">
        <f t="shared" si="5"/>
        <v>44526</v>
      </c>
      <c r="R20" s="20">
        <f t="shared" si="5"/>
        <v>44527</v>
      </c>
      <c r="S20" s="20">
        <f t="shared" si="5"/>
        <v>44528</v>
      </c>
      <c r="T20" s="29">
        <f>DAY(S20+1)</f>
        <v>29</v>
      </c>
      <c r="U20" s="36">
        <f>DAY(S20+2)</f>
        <v>30</v>
      </c>
      <c r="V20" s="35">
        <f>DAY(S20+3)</f>
        <v>1</v>
      </c>
      <c r="W20" s="65"/>
      <c r="X20" s="66"/>
    </row>
    <row r="21" spans="1:24" ht="25.5" customHeight="1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>
      <c r="A22" s="83"/>
      <c r="B22" s="85"/>
      <c r="C22" s="87"/>
      <c r="D22" s="88"/>
      <c r="E22" s="90" t="s">
        <v>4</v>
      </c>
      <c r="F22" s="92">
        <f>ROUND(SUM(G23:U23,G25:V25),0)</f>
        <v>0</v>
      </c>
      <c r="G22" s="34">
        <f>IF($D$2&lt;&gt;"",DATE(YEAR($D$2),MONTH($D$2),1),"")</f>
        <v>44501</v>
      </c>
      <c r="H22" s="20">
        <f aca="true" t="shared" si="6" ref="H22:U22">G22+1</f>
        <v>44502</v>
      </c>
      <c r="I22" s="20">
        <f t="shared" si="6"/>
        <v>44503</v>
      </c>
      <c r="J22" s="20">
        <f t="shared" si="6"/>
        <v>44504</v>
      </c>
      <c r="K22" s="20">
        <f t="shared" si="6"/>
        <v>44505</v>
      </c>
      <c r="L22" s="20">
        <f t="shared" si="6"/>
        <v>44506</v>
      </c>
      <c r="M22" s="20">
        <f t="shared" si="6"/>
        <v>44507</v>
      </c>
      <c r="N22" s="20">
        <f t="shared" si="6"/>
        <v>44508</v>
      </c>
      <c r="O22" s="20">
        <f t="shared" si="6"/>
        <v>44509</v>
      </c>
      <c r="P22" s="20">
        <f t="shared" si="6"/>
        <v>44510</v>
      </c>
      <c r="Q22" s="20">
        <f t="shared" si="6"/>
        <v>44511</v>
      </c>
      <c r="R22" s="20">
        <f t="shared" si="6"/>
        <v>44512</v>
      </c>
      <c r="S22" s="20">
        <f t="shared" si="6"/>
        <v>44513</v>
      </c>
      <c r="T22" s="20">
        <f t="shared" si="6"/>
        <v>44514</v>
      </c>
      <c r="U22" s="20">
        <f t="shared" si="6"/>
        <v>44515</v>
      </c>
      <c r="V22" s="19"/>
      <c r="W22" s="63"/>
      <c r="X22" s="64"/>
    </row>
    <row r="23" spans="1:24" ht="25.5" customHeight="1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>
      <c r="A24" s="17"/>
      <c r="B24" s="73"/>
      <c r="C24" s="75"/>
      <c r="D24" s="77">
        <f>_xlfn.IFERROR(D22*F22,"")</f>
        <v>0</v>
      </c>
      <c r="E24" s="78"/>
      <c r="F24" s="79"/>
      <c r="G24" s="34">
        <f>U22+1</f>
        <v>44516</v>
      </c>
      <c r="H24" s="20">
        <f aca="true" t="shared" si="7" ref="H24:S24">G24+1</f>
        <v>44517</v>
      </c>
      <c r="I24" s="20">
        <f t="shared" si="7"/>
        <v>44518</v>
      </c>
      <c r="J24" s="20">
        <f t="shared" si="7"/>
        <v>44519</v>
      </c>
      <c r="K24" s="20">
        <f t="shared" si="7"/>
        <v>44520</v>
      </c>
      <c r="L24" s="20">
        <f t="shared" si="7"/>
        <v>44521</v>
      </c>
      <c r="M24" s="20">
        <f t="shared" si="7"/>
        <v>44522</v>
      </c>
      <c r="N24" s="20">
        <f t="shared" si="7"/>
        <v>44523</v>
      </c>
      <c r="O24" s="20">
        <f t="shared" si="7"/>
        <v>44524</v>
      </c>
      <c r="P24" s="20">
        <f t="shared" si="7"/>
        <v>44525</v>
      </c>
      <c r="Q24" s="20">
        <f t="shared" si="7"/>
        <v>44526</v>
      </c>
      <c r="R24" s="20">
        <f t="shared" si="7"/>
        <v>44527</v>
      </c>
      <c r="S24" s="20">
        <f t="shared" si="7"/>
        <v>44528</v>
      </c>
      <c r="T24" s="29">
        <f>DAY(S24+1)</f>
        <v>29</v>
      </c>
      <c r="U24" s="36">
        <f>DAY(S24+2)</f>
        <v>30</v>
      </c>
      <c r="V24" s="35">
        <f>DAY(S24+3)</f>
        <v>1</v>
      </c>
      <c r="W24" s="65"/>
      <c r="X24" s="66"/>
    </row>
    <row r="25" spans="1:24" ht="25.5" customHeight="1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>
      <c r="A26" s="83"/>
      <c r="B26" s="85"/>
      <c r="C26" s="87"/>
      <c r="D26" s="88"/>
      <c r="E26" s="90" t="s">
        <v>4</v>
      </c>
      <c r="F26" s="92">
        <f>ROUND(SUM(G27:U27,G29:V29),0)</f>
        <v>0</v>
      </c>
      <c r="G26" s="34">
        <f>IF($D$2&lt;&gt;"",DATE(YEAR($D$2),MONTH($D$2),1),"")</f>
        <v>44501</v>
      </c>
      <c r="H26" s="20">
        <f aca="true" t="shared" si="8" ref="H26:U26">G26+1</f>
        <v>44502</v>
      </c>
      <c r="I26" s="20">
        <f t="shared" si="8"/>
        <v>44503</v>
      </c>
      <c r="J26" s="20">
        <f t="shared" si="8"/>
        <v>44504</v>
      </c>
      <c r="K26" s="20">
        <f t="shared" si="8"/>
        <v>44505</v>
      </c>
      <c r="L26" s="20">
        <f t="shared" si="8"/>
        <v>44506</v>
      </c>
      <c r="M26" s="20">
        <f t="shared" si="8"/>
        <v>44507</v>
      </c>
      <c r="N26" s="20">
        <f t="shared" si="8"/>
        <v>44508</v>
      </c>
      <c r="O26" s="20">
        <f t="shared" si="8"/>
        <v>44509</v>
      </c>
      <c r="P26" s="20">
        <f t="shared" si="8"/>
        <v>44510</v>
      </c>
      <c r="Q26" s="20">
        <f t="shared" si="8"/>
        <v>44511</v>
      </c>
      <c r="R26" s="20">
        <f t="shared" si="8"/>
        <v>44512</v>
      </c>
      <c r="S26" s="20">
        <f t="shared" si="8"/>
        <v>44513</v>
      </c>
      <c r="T26" s="20">
        <f t="shared" si="8"/>
        <v>44514</v>
      </c>
      <c r="U26" s="20">
        <f t="shared" si="8"/>
        <v>44515</v>
      </c>
      <c r="V26" s="19"/>
      <c r="W26" s="63"/>
      <c r="X26" s="64"/>
    </row>
    <row r="27" spans="1:24" ht="25.5" customHeight="1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>
      <c r="A28" s="17"/>
      <c r="B28" s="73"/>
      <c r="C28" s="75"/>
      <c r="D28" s="77">
        <f>_xlfn.IFERROR(D26*F26,"")</f>
        <v>0</v>
      </c>
      <c r="E28" s="78"/>
      <c r="F28" s="79"/>
      <c r="G28" s="34">
        <f>U26+1</f>
        <v>44516</v>
      </c>
      <c r="H28" s="20">
        <f aca="true" t="shared" si="9" ref="H28:S28">G28+1</f>
        <v>44517</v>
      </c>
      <c r="I28" s="20">
        <f t="shared" si="9"/>
        <v>44518</v>
      </c>
      <c r="J28" s="20">
        <f t="shared" si="9"/>
        <v>44519</v>
      </c>
      <c r="K28" s="20">
        <f t="shared" si="9"/>
        <v>44520</v>
      </c>
      <c r="L28" s="20">
        <f t="shared" si="9"/>
        <v>44521</v>
      </c>
      <c r="M28" s="20">
        <f t="shared" si="9"/>
        <v>44522</v>
      </c>
      <c r="N28" s="20">
        <f t="shared" si="9"/>
        <v>44523</v>
      </c>
      <c r="O28" s="20">
        <f t="shared" si="9"/>
        <v>44524</v>
      </c>
      <c r="P28" s="20">
        <f t="shared" si="9"/>
        <v>44525</v>
      </c>
      <c r="Q28" s="20">
        <f t="shared" si="9"/>
        <v>44526</v>
      </c>
      <c r="R28" s="20">
        <f t="shared" si="9"/>
        <v>44527</v>
      </c>
      <c r="S28" s="20">
        <f t="shared" si="9"/>
        <v>44528</v>
      </c>
      <c r="T28" s="29">
        <f>DAY(S28+1)</f>
        <v>29</v>
      </c>
      <c r="U28" s="36">
        <f>DAY(S28+2)</f>
        <v>30</v>
      </c>
      <c r="V28" s="35">
        <f>DAY(S28+3)</f>
        <v>1</v>
      </c>
      <c r="W28" s="65"/>
      <c r="X28" s="66"/>
    </row>
    <row r="29" spans="1:24" ht="25.5" customHeight="1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sheetProtection/>
  <mergeCells count="59">
    <mergeCell ref="B2:C2"/>
    <mergeCell ref="D2:G2"/>
    <mergeCell ref="Q4:W4"/>
    <mergeCell ref="Q5:V5"/>
    <mergeCell ref="B7:B9"/>
    <mergeCell ref="D7:F7"/>
    <mergeCell ref="G7:V9"/>
    <mergeCell ref="W7:X9"/>
    <mergeCell ref="D9:F9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W14:X17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W18:X21"/>
    <mergeCell ref="B20:B21"/>
    <mergeCell ref="C20:C21"/>
    <mergeCell ref="D20:F21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W22:X25"/>
    <mergeCell ref="B24:B25"/>
    <mergeCell ref="C24:C25"/>
    <mergeCell ref="D24:F25"/>
    <mergeCell ref="F26:F27"/>
    <mergeCell ref="F22:F23"/>
  </mergeCells>
  <conditionalFormatting sqref="D12">
    <cfRule type="cellIs" priority="134" dxfId="1572" operator="equal">
      <formula>0</formula>
    </cfRule>
  </conditionalFormatting>
  <conditionalFormatting sqref="F10">
    <cfRule type="cellIs" priority="133" dxfId="1573" operator="equal" stopIfTrue="1">
      <formula>0</formula>
    </cfRule>
  </conditionalFormatting>
  <conditionalFormatting sqref="V12">
    <cfRule type="cellIs" priority="68" dxfId="1573" operator="notEqual">
      <formula>31</formula>
    </cfRule>
    <cfRule type="expression" priority="73" dxfId="1574">
      <formula>WEEKDAY(S12+3)=1</formula>
    </cfRule>
    <cfRule type="expression" priority="132" dxfId="1575">
      <formula>WEEKDAY(S12+3)=7</formula>
    </cfRule>
  </conditionalFormatting>
  <conditionalFormatting sqref="D16 D20 D24 D28">
    <cfRule type="cellIs" priority="131" dxfId="1572" operator="equal">
      <formula>0</formula>
    </cfRule>
  </conditionalFormatting>
  <conditionalFormatting sqref="F14 F18 F22 F26">
    <cfRule type="cellIs" priority="130" dxfId="1573" operator="equal" stopIfTrue="1">
      <formula>0</formula>
    </cfRule>
  </conditionalFormatting>
  <conditionalFormatting sqref="G10">
    <cfRule type="expression" priority="128" dxfId="1574">
      <formula>WEEKDAY(G10)=1</formula>
    </cfRule>
    <cfRule type="expression" priority="129" dxfId="1575">
      <formula>WEEKDAY(G10)=7</formula>
    </cfRule>
  </conditionalFormatting>
  <conditionalFormatting sqref="I10">
    <cfRule type="expression" priority="126" dxfId="1574">
      <formula>WEEKDAY(I10)=0</formula>
    </cfRule>
    <cfRule type="expression" priority="127" dxfId="1576">
      <formula>WEEKDAY(I10)=7</formula>
    </cfRule>
  </conditionalFormatting>
  <conditionalFormatting sqref="H10">
    <cfRule type="expression" priority="124" dxfId="1574">
      <formula>WEEKDAY(H10)=1</formula>
    </cfRule>
    <cfRule type="expression" priority="125" dxfId="1575">
      <formula>WEEKDAY(H10)=7</formula>
    </cfRule>
  </conditionalFormatting>
  <conditionalFormatting sqref="J10">
    <cfRule type="expression" priority="122" dxfId="1574">
      <formula>WEEKDAY(J10)=1</formula>
    </cfRule>
    <cfRule type="expression" priority="123" dxfId="1575">
      <formula>WEEKDAY(J10)=7</formula>
    </cfRule>
  </conditionalFormatting>
  <conditionalFormatting sqref="K10">
    <cfRule type="expression" priority="120" dxfId="1574">
      <formula>WEEKDAY(K10)=1</formula>
    </cfRule>
    <cfRule type="expression" priority="121" dxfId="1575">
      <formula>WEEKDAY(K10)=7</formula>
    </cfRule>
  </conditionalFormatting>
  <conditionalFormatting sqref="L10">
    <cfRule type="expression" priority="118" dxfId="1574">
      <formula>WEEKDAY(L10)=1</formula>
    </cfRule>
    <cfRule type="expression" priority="119" dxfId="1575">
      <formula>WEEKDAY(L10)=7</formula>
    </cfRule>
  </conditionalFormatting>
  <conditionalFormatting sqref="M10">
    <cfRule type="expression" priority="116" dxfId="1574">
      <formula>WEEKDAY(M10)=1</formula>
    </cfRule>
    <cfRule type="expression" priority="117" dxfId="1575">
      <formula>WEEKDAY(M10)=7</formula>
    </cfRule>
  </conditionalFormatting>
  <conditionalFormatting sqref="N10">
    <cfRule type="expression" priority="114" dxfId="1574">
      <formula>WEEKDAY(N10)=1</formula>
    </cfRule>
    <cfRule type="expression" priority="115" dxfId="1575">
      <formula>WEEKDAY(N10)=7</formula>
    </cfRule>
  </conditionalFormatting>
  <conditionalFormatting sqref="O10">
    <cfRule type="expression" priority="112" dxfId="1574">
      <formula>WEEKDAY(O10)=1</formula>
    </cfRule>
    <cfRule type="expression" priority="113" dxfId="1575">
      <formula>WEEKDAY(O10)=7</formula>
    </cfRule>
  </conditionalFormatting>
  <conditionalFormatting sqref="P10">
    <cfRule type="expression" priority="110" dxfId="1574">
      <formula>WEEKDAY(P10)=1</formula>
    </cfRule>
    <cfRule type="expression" priority="111" dxfId="1575">
      <formula>WEEKDAY(P10)=7</formula>
    </cfRule>
  </conditionalFormatting>
  <conditionalFormatting sqref="Q10">
    <cfRule type="expression" priority="108" dxfId="1574">
      <formula>WEEKDAY(Q10)=1</formula>
    </cfRule>
    <cfRule type="expression" priority="109" dxfId="1575">
      <formula>WEEKDAY(Q10)=7</formula>
    </cfRule>
  </conditionalFormatting>
  <conditionalFormatting sqref="R10">
    <cfRule type="expression" priority="106" dxfId="1574">
      <formula>WEEKDAY(R10)=1</formula>
    </cfRule>
    <cfRule type="expression" priority="107" dxfId="1575">
      <formula>WEEKDAY(R10)=7</formula>
    </cfRule>
  </conditionalFormatting>
  <conditionalFormatting sqref="S10">
    <cfRule type="expression" priority="104" dxfId="1574">
      <formula>WEEKDAY(S10)=1</formula>
    </cfRule>
    <cfRule type="expression" priority="105" dxfId="1575">
      <formula>WEEKDAY(S10)=7</formula>
    </cfRule>
  </conditionalFormatting>
  <conditionalFormatting sqref="T10">
    <cfRule type="expression" priority="102" dxfId="1574">
      <formula>WEEKDAY(T10)=1</formula>
    </cfRule>
    <cfRule type="expression" priority="103" dxfId="1575">
      <formula>WEEKDAY(T10)=7</formula>
    </cfRule>
  </conditionalFormatting>
  <conditionalFormatting sqref="U10">
    <cfRule type="expression" priority="100" dxfId="1574">
      <formula>WEEKDAY(U10)=1</formula>
    </cfRule>
    <cfRule type="expression" priority="101" dxfId="1575">
      <formula>WEEKDAY(U10)=7</formula>
    </cfRule>
  </conditionalFormatting>
  <conditionalFormatting sqref="G12">
    <cfRule type="expression" priority="98" dxfId="1574">
      <formula>WEEKDAY(G12)=1</formula>
    </cfRule>
    <cfRule type="expression" priority="99" dxfId="1575">
      <formula>WEEKDAY(G12)=7</formula>
    </cfRule>
  </conditionalFormatting>
  <conditionalFormatting sqref="H12">
    <cfRule type="expression" priority="96" dxfId="1574">
      <formula>WEEKDAY(H12)=1</formula>
    </cfRule>
    <cfRule type="expression" priority="97" dxfId="1575">
      <formula>WEEKDAY(H12)=7</formula>
    </cfRule>
  </conditionalFormatting>
  <conditionalFormatting sqref="I12">
    <cfRule type="expression" priority="94" dxfId="1574">
      <formula>WEEKDAY(I12)=1</formula>
    </cfRule>
    <cfRule type="expression" priority="95" dxfId="1575">
      <formula>WEEKDAY(I12)=7</formula>
    </cfRule>
  </conditionalFormatting>
  <conditionalFormatting sqref="J12">
    <cfRule type="expression" priority="92" dxfId="1574">
      <formula>WEEKDAY(J12)=1</formula>
    </cfRule>
    <cfRule type="expression" priority="93" dxfId="1575">
      <formula>WEEKDAY(J12)=7</formula>
    </cfRule>
  </conditionalFormatting>
  <conditionalFormatting sqref="K12">
    <cfRule type="expression" priority="90" dxfId="1574">
      <formula>WEEKDAY(K12)=1</formula>
    </cfRule>
    <cfRule type="expression" priority="91" dxfId="1575">
      <formula>WEEKDAY(K12)=7</formula>
    </cfRule>
  </conditionalFormatting>
  <conditionalFormatting sqref="L12">
    <cfRule type="expression" priority="88" dxfId="1574">
      <formula>WEEKDAY(L12)=1</formula>
    </cfRule>
    <cfRule type="expression" priority="89" dxfId="1575">
      <formula>WEEKDAY(L12)=7</formula>
    </cfRule>
  </conditionalFormatting>
  <conditionalFormatting sqref="M12">
    <cfRule type="expression" priority="86" dxfId="1574">
      <formula>WEEKDAY(M12)=1</formula>
    </cfRule>
    <cfRule type="expression" priority="87" dxfId="1575">
      <formula>WEEKDAY(M12)=7</formula>
    </cfRule>
  </conditionalFormatting>
  <conditionalFormatting sqref="N12">
    <cfRule type="expression" priority="84" dxfId="1574">
      <formula>WEEKDAY(N12)=1</formula>
    </cfRule>
    <cfRule type="expression" priority="85" dxfId="1575">
      <formula>WEEKDAY(N12)=7</formula>
    </cfRule>
  </conditionalFormatting>
  <conditionalFormatting sqref="O12">
    <cfRule type="expression" priority="82" dxfId="1574">
      <formula>WEEKDAY(O12)=1</formula>
    </cfRule>
    <cfRule type="expression" priority="83" dxfId="1575">
      <formula>WEEKDAY(O12)=7</formula>
    </cfRule>
  </conditionalFormatting>
  <conditionalFormatting sqref="P12">
    <cfRule type="expression" priority="80" dxfId="1574">
      <formula>WEEKDAY(P12)=1</formula>
    </cfRule>
    <cfRule type="expression" priority="81" dxfId="1575">
      <formula>WEEKDAY(P12)=7</formula>
    </cfRule>
  </conditionalFormatting>
  <conditionalFormatting sqref="Q12">
    <cfRule type="expression" priority="78" dxfId="1574">
      <formula>WEEKDAY(Q12)=1</formula>
    </cfRule>
    <cfRule type="expression" priority="79" dxfId="1575">
      <formula>WEEKDAY(Q12)=7</formula>
    </cfRule>
  </conditionalFormatting>
  <conditionalFormatting sqref="R12">
    <cfRule type="expression" priority="76" dxfId="1574">
      <formula>WEEKDAY(R12)=1</formula>
    </cfRule>
    <cfRule type="expression" priority="77" dxfId="1575">
      <formula>WEEKDAY(R12)=7</formula>
    </cfRule>
  </conditionalFormatting>
  <conditionalFormatting sqref="S12">
    <cfRule type="expression" priority="74" dxfId="1574">
      <formula>WEEKDAY(S12)=1</formula>
    </cfRule>
    <cfRule type="expression" priority="75" dxfId="1575">
      <formula>WEEKDAY(S12)=7</formula>
    </cfRule>
  </conditionalFormatting>
  <conditionalFormatting sqref="T12">
    <cfRule type="cellIs" priority="66" dxfId="1573" operator="notEqual">
      <formula>29</formula>
    </cfRule>
    <cfRule type="expression" priority="71" dxfId="1574">
      <formula>WEEKDAY(S12+1)=1</formula>
    </cfRule>
    <cfRule type="expression" priority="72" dxfId="1575">
      <formula>WEEKDAY(S12+1)=7</formula>
    </cfRule>
  </conditionalFormatting>
  <conditionalFormatting sqref="U12">
    <cfRule type="cellIs" priority="67" dxfId="1573" operator="notEqual">
      <formula>30</formula>
    </cfRule>
    <cfRule type="expression" priority="69" dxfId="1574">
      <formula>WEEKDAY(S12+2)=1</formula>
    </cfRule>
    <cfRule type="expression" priority="70" dxfId="1575">
      <formula>WEEKDAY(S12+2)=7</formula>
    </cfRule>
  </conditionalFormatting>
  <conditionalFormatting sqref="V16 V20 V24 V28">
    <cfRule type="cellIs" priority="3" dxfId="1573" operator="notEqual">
      <formula>31</formula>
    </cfRule>
    <cfRule type="expression" priority="8" dxfId="1574">
      <formula>WEEKDAY(S16+3)=1</formula>
    </cfRule>
    <cfRule type="expression" priority="65" dxfId="1575">
      <formula>WEEKDAY(S16+3)=7</formula>
    </cfRule>
  </conditionalFormatting>
  <conditionalFormatting sqref="G14 G18 G22 G26">
    <cfRule type="expression" priority="63" dxfId="1574">
      <formula>WEEKDAY(G14)=1</formula>
    </cfRule>
    <cfRule type="expression" priority="64" dxfId="1575">
      <formula>WEEKDAY(G14)=7</formula>
    </cfRule>
  </conditionalFormatting>
  <conditionalFormatting sqref="I14 I18 I22 I26">
    <cfRule type="expression" priority="61" dxfId="1574">
      <formula>WEEKDAY(I14)=0</formula>
    </cfRule>
    <cfRule type="expression" priority="62" dxfId="1576">
      <formula>WEEKDAY(I14)=7</formula>
    </cfRule>
  </conditionalFormatting>
  <conditionalFormatting sqref="H14 H18 H22 H26">
    <cfRule type="expression" priority="59" dxfId="1574">
      <formula>WEEKDAY(H14)=1</formula>
    </cfRule>
    <cfRule type="expression" priority="60" dxfId="1575">
      <formula>WEEKDAY(H14)=7</formula>
    </cfRule>
  </conditionalFormatting>
  <conditionalFormatting sqref="J14 J18 J22 J26">
    <cfRule type="expression" priority="57" dxfId="1574">
      <formula>WEEKDAY(J14)=1</formula>
    </cfRule>
    <cfRule type="expression" priority="58" dxfId="1575">
      <formula>WEEKDAY(J14)=7</formula>
    </cfRule>
  </conditionalFormatting>
  <conditionalFormatting sqref="K14 K18 K22 K26">
    <cfRule type="expression" priority="55" dxfId="1574">
      <formula>WEEKDAY(K14)=1</formula>
    </cfRule>
    <cfRule type="expression" priority="56" dxfId="1575">
      <formula>WEEKDAY(K14)=7</formula>
    </cfRule>
  </conditionalFormatting>
  <conditionalFormatting sqref="L14 L18 L22 L26">
    <cfRule type="expression" priority="53" dxfId="1574">
      <formula>WEEKDAY(L14)=1</formula>
    </cfRule>
    <cfRule type="expression" priority="54" dxfId="1575">
      <formula>WEEKDAY(L14)=7</formula>
    </cfRule>
  </conditionalFormatting>
  <conditionalFormatting sqref="M14 M18 M22 M26">
    <cfRule type="expression" priority="51" dxfId="1574">
      <formula>WEEKDAY(M14)=1</formula>
    </cfRule>
    <cfRule type="expression" priority="52" dxfId="1575">
      <formula>WEEKDAY(M14)=7</formula>
    </cfRule>
  </conditionalFormatting>
  <conditionalFormatting sqref="N14 N18 N22 N26">
    <cfRule type="expression" priority="49" dxfId="1574">
      <formula>WEEKDAY(N14)=1</formula>
    </cfRule>
    <cfRule type="expression" priority="50" dxfId="1575">
      <formula>WEEKDAY(N14)=7</formula>
    </cfRule>
  </conditionalFormatting>
  <conditionalFormatting sqref="O14 O18 O22 O26">
    <cfRule type="expression" priority="47" dxfId="1574">
      <formula>WEEKDAY(O14)=1</formula>
    </cfRule>
    <cfRule type="expression" priority="48" dxfId="1575">
      <formula>WEEKDAY(O14)=7</formula>
    </cfRule>
  </conditionalFormatting>
  <conditionalFormatting sqref="P14 P18 P22 P26">
    <cfRule type="expression" priority="45" dxfId="1574">
      <formula>WEEKDAY(P14)=1</formula>
    </cfRule>
    <cfRule type="expression" priority="46" dxfId="1575">
      <formula>WEEKDAY(P14)=7</formula>
    </cfRule>
  </conditionalFormatting>
  <conditionalFormatting sqref="Q14 Q18 Q22 Q26">
    <cfRule type="expression" priority="43" dxfId="1574">
      <formula>WEEKDAY(Q14)=1</formula>
    </cfRule>
    <cfRule type="expression" priority="44" dxfId="1575">
      <formula>WEEKDAY(Q14)=7</formula>
    </cfRule>
  </conditionalFormatting>
  <conditionalFormatting sqref="R14 R18 R22 R26">
    <cfRule type="expression" priority="41" dxfId="1574">
      <formula>WEEKDAY(R14)=1</formula>
    </cfRule>
    <cfRule type="expression" priority="42" dxfId="1575">
      <formula>WEEKDAY(R14)=7</formula>
    </cfRule>
  </conditionalFormatting>
  <conditionalFormatting sqref="S14 S18 S22 S26">
    <cfRule type="expression" priority="39" dxfId="1574">
      <formula>WEEKDAY(S14)=1</formula>
    </cfRule>
    <cfRule type="expression" priority="40" dxfId="1575">
      <formula>WEEKDAY(S14)=7</formula>
    </cfRule>
  </conditionalFormatting>
  <conditionalFormatting sqref="T14 T18 T22 T26">
    <cfRule type="expression" priority="37" dxfId="1574">
      <formula>WEEKDAY(T14)=1</formula>
    </cfRule>
    <cfRule type="expression" priority="38" dxfId="1575">
      <formula>WEEKDAY(T14)=7</formula>
    </cfRule>
  </conditionalFormatting>
  <conditionalFormatting sqref="U14 U18 U22 U26">
    <cfRule type="expression" priority="35" dxfId="1574">
      <formula>WEEKDAY(U14)=1</formula>
    </cfRule>
    <cfRule type="expression" priority="36" dxfId="1575">
      <formula>WEEKDAY(U14)=7</formula>
    </cfRule>
  </conditionalFormatting>
  <conditionalFormatting sqref="G16 G20 G24 G28">
    <cfRule type="expression" priority="33" dxfId="1574">
      <formula>WEEKDAY(G16)=1</formula>
    </cfRule>
    <cfRule type="expression" priority="34" dxfId="1575">
      <formula>WEEKDAY(G16)=7</formula>
    </cfRule>
  </conditionalFormatting>
  <conditionalFormatting sqref="H16 H20 H24 H28">
    <cfRule type="expression" priority="31" dxfId="1574">
      <formula>WEEKDAY(H16)=1</formula>
    </cfRule>
    <cfRule type="expression" priority="32" dxfId="1575">
      <formula>WEEKDAY(H16)=7</formula>
    </cfRule>
  </conditionalFormatting>
  <conditionalFormatting sqref="I16 I20 I24 I28">
    <cfRule type="expression" priority="29" dxfId="1574">
      <formula>WEEKDAY(I16)=1</formula>
    </cfRule>
    <cfRule type="expression" priority="30" dxfId="1575">
      <formula>WEEKDAY(I16)=7</formula>
    </cfRule>
  </conditionalFormatting>
  <conditionalFormatting sqref="J16 J20 J24 J28">
    <cfRule type="expression" priority="27" dxfId="1574">
      <formula>WEEKDAY(J16)=1</formula>
    </cfRule>
    <cfRule type="expression" priority="28" dxfId="1575">
      <formula>WEEKDAY(J16)=7</formula>
    </cfRule>
  </conditionalFormatting>
  <conditionalFormatting sqref="K16 K20 K24 K28">
    <cfRule type="expression" priority="25" dxfId="1574">
      <formula>WEEKDAY(K16)=1</formula>
    </cfRule>
    <cfRule type="expression" priority="26" dxfId="1575">
      <formula>WEEKDAY(K16)=7</formula>
    </cfRule>
  </conditionalFormatting>
  <conditionalFormatting sqref="L16 L20 L24 L28">
    <cfRule type="expression" priority="23" dxfId="1574">
      <formula>WEEKDAY(L16)=1</formula>
    </cfRule>
    <cfRule type="expression" priority="24" dxfId="1575">
      <formula>WEEKDAY(L16)=7</formula>
    </cfRule>
  </conditionalFormatting>
  <conditionalFormatting sqref="M16 M20 M24 M28">
    <cfRule type="expression" priority="21" dxfId="1574">
      <formula>WEEKDAY(M16)=1</formula>
    </cfRule>
    <cfRule type="expression" priority="22" dxfId="1575">
      <formula>WEEKDAY(M16)=7</formula>
    </cfRule>
  </conditionalFormatting>
  <conditionalFormatting sqref="N16 N20 N24 N28">
    <cfRule type="expression" priority="19" dxfId="1574">
      <formula>WEEKDAY(N16)=1</formula>
    </cfRule>
    <cfRule type="expression" priority="20" dxfId="1575">
      <formula>WEEKDAY(N16)=7</formula>
    </cfRule>
  </conditionalFormatting>
  <conditionalFormatting sqref="O16 O20 O24 O28">
    <cfRule type="expression" priority="17" dxfId="1574">
      <formula>WEEKDAY(O16)=1</formula>
    </cfRule>
    <cfRule type="expression" priority="18" dxfId="1575">
      <formula>WEEKDAY(O16)=7</formula>
    </cfRule>
  </conditionalFormatting>
  <conditionalFormatting sqref="P16 P20 P24 P28">
    <cfRule type="expression" priority="15" dxfId="1574">
      <formula>WEEKDAY(P16)=1</formula>
    </cfRule>
    <cfRule type="expression" priority="16" dxfId="1575">
      <formula>WEEKDAY(P16)=7</formula>
    </cfRule>
  </conditionalFormatting>
  <conditionalFormatting sqref="Q16 Q20 Q24 Q28">
    <cfRule type="expression" priority="13" dxfId="1574">
      <formula>WEEKDAY(Q16)=1</formula>
    </cfRule>
    <cfRule type="expression" priority="14" dxfId="1575">
      <formula>WEEKDAY(Q16)=7</formula>
    </cfRule>
  </conditionalFormatting>
  <conditionalFormatting sqref="R16 R20 R24 R28">
    <cfRule type="expression" priority="11" dxfId="1574">
      <formula>WEEKDAY(R16)=1</formula>
    </cfRule>
    <cfRule type="expression" priority="12" dxfId="1575">
      <formula>WEEKDAY(R16)=7</formula>
    </cfRule>
  </conditionalFormatting>
  <conditionalFormatting sqref="S16 S20 S24 S28">
    <cfRule type="expression" priority="9" dxfId="1574">
      <formula>WEEKDAY(S16)=1</formula>
    </cfRule>
    <cfRule type="expression" priority="10" dxfId="1575">
      <formula>WEEKDAY(S16)=7</formula>
    </cfRule>
  </conditionalFormatting>
  <conditionalFormatting sqref="T16 T20 T24 T28">
    <cfRule type="cellIs" priority="1" dxfId="1573" operator="notEqual">
      <formula>29</formula>
    </cfRule>
    <cfRule type="expression" priority="6" dxfId="1574">
      <formula>WEEKDAY(S16+1)=1</formula>
    </cfRule>
    <cfRule type="expression" priority="7" dxfId="1575">
      <formula>WEEKDAY(S16+1)=7</formula>
    </cfRule>
  </conditionalFormatting>
  <conditionalFormatting sqref="U16 U20 U24 U28">
    <cfRule type="cellIs" priority="2" dxfId="1573" operator="notEqual">
      <formula>30</formula>
    </cfRule>
    <cfRule type="expression" priority="4" dxfId="1574">
      <formula>WEEKDAY(S16+2)=1</formula>
    </cfRule>
    <cfRule type="expression" priority="5" dxfId="1575">
      <formula>WEEKDAY(S16+2)=7</formula>
    </cfRule>
  </conditionalFormatting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X29"/>
  <sheetViews>
    <sheetView zoomScalePageLayoutView="0" workbookViewId="0" topLeftCell="A1">
      <selection activeCell="D2" sqref="D2:G2"/>
    </sheetView>
  </sheetViews>
  <sheetFormatPr defaultColWidth="9.140625" defaultRowHeight="15"/>
  <cols>
    <col min="1" max="1" width="1.28515625" style="1" customWidth="1"/>
    <col min="2" max="2" width="17.57421875" style="1" customWidth="1"/>
    <col min="3" max="3" width="1.28515625" style="1" customWidth="1"/>
    <col min="4" max="4" width="7.7109375" style="1" customWidth="1"/>
    <col min="5" max="5" width="2.421875" style="13" customWidth="1"/>
    <col min="6" max="6" width="6.28125" style="1" customWidth="1"/>
    <col min="7" max="22" width="5.57421875" style="1" customWidth="1"/>
    <col min="23" max="23" width="7.28125" style="1" customWidth="1"/>
    <col min="24" max="24" width="5.140625" style="1" customWidth="1"/>
    <col min="25" max="198" width="9.00390625" style="1" customWidth="1"/>
    <col min="199" max="199" width="1.28515625" style="1" customWidth="1"/>
    <col min="200" max="202" width="2.140625" style="1" customWidth="1"/>
    <col min="203" max="203" width="2.421875" style="1" customWidth="1"/>
    <col min="204" max="206" width="2.140625" style="1" customWidth="1"/>
    <col min="207" max="207" width="1.28515625" style="1" customWidth="1"/>
    <col min="208" max="213" width="3.140625" style="1" customWidth="1"/>
    <col min="214" max="225" width="1.28515625" style="1" customWidth="1"/>
    <col min="226" max="229" width="1.8515625" style="1" customWidth="1"/>
    <col min="230" max="16384" width="1.57421875" style="1" customWidth="1"/>
  </cols>
  <sheetData>
    <row r="1" spans="2:24" ht="24">
      <c r="B1" s="57"/>
      <c r="C1" s="25"/>
      <c r="D1" s="25"/>
      <c r="E1" s="25"/>
      <c r="F1" s="25"/>
      <c r="G1" s="25"/>
      <c r="H1" s="25"/>
      <c r="I1" s="25"/>
      <c r="J1" s="25" t="s">
        <v>9</v>
      </c>
      <c r="K1" s="25"/>
      <c r="L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</row>
    <row r="2" spans="2:24" ht="22.5" customHeight="1">
      <c r="B2" s="129" t="str">
        <f>'5月'!B2</f>
        <v>校区</v>
      </c>
      <c r="C2" s="129"/>
      <c r="D2" s="130">
        <f>EDATE('5月'!D2,7)</f>
        <v>44531</v>
      </c>
      <c r="E2" s="130"/>
      <c r="F2" s="130"/>
      <c r="G2" s="130"/>
      <c r="H2" s="27"/>
      <c r="I2" s="25"/>
      <c r="J2" s="25"/>
      <c r="K2" s="25"/>
      <c r="L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2.75" customHeight="1">
      <c r="A3" s="2"/>
      <c r="C3" s="26"/>
      <c r="D3" s="26"/>
      <c r="E3" s="26"/>
      <c r="F3" s="2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18.75" customHeight="1">
      <c r="A4" s="2"/>
      <c r="B4" s="16"/>
      <c r="C4" s="14"/>
      <c r="D4" s="15"/>
      <c r="E4" s="15"/>
      <c r="F4" s="15"/>
      <c r="G4" s="2"/>
      <c r="H4" s="2"/>
      <c r="I4" s="2"/>
      <c r="J4" s="2"/>
      <c r="K4" s="2"/>
      <c r="L4" s="2"/>
      <c r="M4" s="2"/>
      <c r="N4" s="2"/>
      <c r="O4" s="2"/>
      <c r="Q4" s="121" t="s">
        <v>25</v>
      </c>
      <c r="R4" s="121"/>
      <c r="S4" s="121"/>
      <c r="T4" s="121"/>
      <c r="U4" s="121"/>
      <c r="V4" s="121"/>
      <c r="W4" s="121"/>
      <c r="X4" s="59"/>
    </row>
    <row r="5" spans="1:24" ht="20.25" customHeight="1">
      <c r="A5" s="2"/>
      <c r="B5" s="2"/>
      <c r="C5" s="14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Q5" s="122" t="s">
        <v>24</v>
      </c>
      <c r="R5" s="122"/>
      <c r="S5" s="122"/>
      <c r="T5" s="122"/>
      <c r="U5" s="122"/>
      <c r="V5" s="122"/>
      <c r="W5" s="58" t="s">
        <v>11</v>
      </c>
      <c r="X5" s="28"/>
    </row>
    <row r="6" spans="1:24" ht="13.5">
      <c r="A6" s="2"/>
      <c r="B6" s="2"/>
      <c r="C6" s="2"/>
      <c r="D6" s="2"/>
      <c r="E6" s="1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15.75" customHeight="1">
      <c r="A7" s="3"/>
      <c r="B7" s="105" t="s">
        <v>0</v>
      </c>
      <c r="C7" s="8"/>
      <c r="D7" s="108" t="s">
        <v>1</v>
      </c>
      <c r="E7" s="109"/>
      <c r="F7" s="109"/>
      <c r="G7" s="110" t="s">
        <v>2</v>
      </c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2"/>
      <c r="W7" s="94" t="s">
        <v>8</v>
      </c>
      <c r="X7" s="95"/>
    </row>
    <row r="8" spans="1:24" ht="15.75" customHeight="1">
      <c r="A8" s="9"/>
      <c r="B8" s="106"/>
      <c r="C8" s="10"/>
      <c r="D8" s="7" t="s">
        <v>3</v>
      </c>
      <c r="E8" s="11" t="s">
        <v>4</v>
      </c>
      <c r="F8" s="11" t="s">
        <v>6</v>
      </c>
      <c r="G8" s="113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5"/>
      <c r="W8" s="96"/>
      <c r="X8" s="97"/>
    </row>
    <row r="9" spans="1:24" ht="15.75" customHeight="1">
      <c r="A9" s="5"/>
      <c r="B9" s="107"/>
      <c r="C9" s="6"/>
      <c r="D9" s="100" t="s">
        <v>5</v>
      </c>
      <c r="E9" s="101"/>
      <c r="F9" s="101"/>
      <c r="G9" s="11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8"/>
      <c r="W9" s="98"/>
      <c r="X9" s="99"/>
    </row>
    <row r="10" spans="1:24" ht="14.25" customHeight="1">
      <c r="A10" s="83"/>
      <c r="B10" s="85"/>
      <c r="C10" s="87"/>
      <c r="D10" s="88"/>
      <c r="E10" s="90" t="s">
        <v>4</v>
      </c>
      <c r="F10" s="92">
        <f>ROUND(SUM(G11:U11,G13:V13),0)</f>
        <v>0</v>
      </c>
      <c r="G10" s="34">
        <f>IF($D$2&lt;&gt;"",DATE(YEAR($D$2),MONTH($D$2),1),"")</f>
        <v>44531</v>
      </c>
      <c r="H10" s="20">
        <f>G10+1</f>
        <v>44532</v>
      </c>
      <c r="I10" s="20">
        <f aca="true" t="shared" si="0" ref="I10:U10">H10+1</f>
        <v>44533</v>
      </c>
      <c r="J10" s="20">
        <f>I10+1</f>
        <v>44534</v>
      </c>
      <c r="K10" s="20">
        <f t="shared" si="0"/>
        <v>44535</v>
      </c>
      <c r="L10" s="20">
        <f t="shared" si="0"/>
        <v>44536</v>
      </c>
      <c r="M10" s="20">
        <f t="shared" si="0"/>
        <v>44537</v>
      </c>
      <c r="N10" s="20">
        <f t="shared" si="0"/>
        <v>44538</v>
      </c>
      <c r="O10" s="20">
        <f t="shared" si="0"/>
        <v>44539</v>
      </c>
      <c r="P10" s="20">
        <f t="shared" si="0"/>
        <v>44540</v>
      </c>
      <c r="Q10" s="20">
        <f t="shared" si="0"/>
        <v>44541</v>
      </c>
      <c r="R10" s="20">
        <f t="shared" si="0"/>
        <v>44542</v>
      </c>
      <c r="S10" s="20">
        <f t="shared" si="0"/>
        <v>44543</v>
      </c>
      <c r="T10" s="20">
        <f t="shared" si="0"/>
        <v>44544</v>
      </c>
      <c r="U10" s="20">
        <f t="shared" si="0"/>
        <v>44545</v>
      </c>
      <c r="V10" s="19"/>
      <c r="W10" s="67"/>
      <c r="X10" s="68"/>
    </row>
    <row r="11" spans="1:24" ht="25.5" customHeight="1">
      <c r="A11" s="84"/>
      <c r="B11" s="86"/>
      <c r="C11" s="75"/>
      <c r="D11" s="89"/>
      <c r="E11" s="91"/>
      <c r="F11" s="93"/>
      <c r="G11" s="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2"/>
      <c r="V11" s="37"/>
      <c r="W11" s="69"/>
      <c r="X11" s="70"/>
    </row>
    <row r="12" spans="1:24" ht="14.25" customHeight="1">
      <c r="A12" s="17"/>
      <c r="B12" s="73"/>
      <c r="C12" s="75"/>
      <c r="D12" s="77">
        <f>_xlfn.IFERROR(D10*F10,"")</f>
        <v>0</v>
      </c>
      <c r="E12" s="78"/>
      <c r="F12" s="79"/>
      <c r="G12" s="34">
        <f>U10+1</f>
        <v>44546</v>
      </c>
      <c r="H12" s="20">
        <f>G12+1</f>
        <v>44547</v>
      </c>
      <c r="I12" s="20">
        <f aca="true" t="shared" si="1" ref="I12:R12">H12+1</f>
        <v>44548</v>
      </c>
      <c r="J12" s="20">
        <f t="shared" si="1"/>
        <v>44549</v>
      </c>
      <c r="K12" s="20">
        <f t="shared" si="1"/>
        <v>44550</v>
      </c>
      <c r="L12" s="20">
        <f t="shared" si="1"/>
        <v>44551</v>
      </c>
      <c r="M12" s="20">
        <f t="shared" si="1"/>
        <v>44552</v>
      </c>
      <c r="N12" s="20">
        <f t="shared" si="1"/>
        <v>44553</v>
      </c>
      <c r="O12" s="20">
        <f t="shared" si="1"/>
        <v>44554</v>
      </c>
      <c r="P12" s="20">
        <f t="shared" si="1"/>
        <v>44555</v>
      </c>
      <c r="Q12" s="20">
        <f t="shared" si="1"/>
        <v>44556</v>
      </c>
      <c r="R12" s="20">
        <f t="shared" si="1"/>
        <v>44557</v>
      </c>
      <c r="S12" s="20">
        <f>R12+1</f>
        <v>44558</v>
      </c>
      <c r="T12" s="29">
        <f>DAY(S12+1)</f>
        <v>29</v>
      </c>
      <c r="U12" s="36">
        <f>DAY(S12+2)</f>
        <v>30</v>
      </c>
      <c r="V12" s="35">
        <f>DAY(S12+3)</f>
        <v>31</v>
      </c>
      <c r="W12" s="69"/>
      <c r="X12" s="70"/>
    </row>
    <row r="13" spans="1:24" ht="25.5" customHeight="1">
      <c r="A13" s="18"/>
      <c r="B13" s="74"/>
      <c r="C13" s="76"/>
      <c r="D13" s="80"/>
      <c r="E13" s="81"/>
      <c r="F13" s="82"/>
      <c r="G13" s="21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3"/>
      <c r="U13" s="23"/>
      <c r="V13" s="24"/>
      <c r="W13" s="71"/>
      <c r="X13" s="72"/>
    </row>
    <row r="14" spans="1:24" ht="14.25" customHeight="1">
      <c r="A14" s="83"/>
      <c r="B14" s="85"/>
      <c r="C14" s="87"/>
      <c r="D14" s="88"/>
      <c r="E14" s="90" t="s">
        <v>4</v>
      </c>
      <c r="F14" s="92">
        <f>ROUND(SUM(G15:U15,G17:V17),0)</f>
        <v>0</v>
      </c>
      <c r="G14" s="34">
        <f>IF($D$2&lt;&gt;"",DATE(YEAR($D$2),MONTH($D$2),1),"")</f>
        <v>44531</v>
      </c>
      <c r="H14" s="20">
        <f aca="true" t="shared" si="2" ref="H14:U14">G14+1</f>
        <v>44532</v>
      </c>
      <c r="I14" s="20">
        <f t="shared" si="2"/>
        <v>44533</v>
      </c>
      <c r="J14" s="20">
        <f t="shared" si="2"/>
        <v>44534</v>
      </c>
      <c r="K14" s="20">
        <f t="shared" si="2"/>
        <v>44535</v>
      </c>
      <c r="L14" s="20">
        <f t="shared" si="2"/>
        <v>44536</v>
      </c>
      <c r="M14" s="20">
        <f t="shared" si="2"/>
        <v>44537</v>
      </c>
      <c r="N14" s="20">
        <f t="shared" si="2"/>
        <v>44538</v>
      </c>
      <c r="O14" s="20">
        <f t="shared" si="2"/>
        <v>44539</v>
      </c>
      <c r="P14" s="20">
        <f t="shared" si="2"/>
        <v>44540</v>
      </c>
      <c r="Q14" s="20">
        <f t="shared" si="2"/>
        <v>44541</v>
      </c>
      <c r="R14" s="20">
        <f t="shared" si="2"/>
        <v>44542</v>
      </c>
      <c r="S14" s="20">
        <f t="shared" si="2"/>
        <v>44543</v>
      </c>
      <c r="T14" s="20">
        <f t="shared" si="2"/>
        <v>44544</v>
      </c>
      <c r="U14" s="20">
        <f t="shared" si="2"/>
        <v>44545</v>
      </c>
      <c r="V14" s="19"/>
      <c r="W14" s="63"/>
      <c r="X14" s="64"/>
    </row>
    <row r="15" spans="1:24" ht="25.5" customHeight="1">
      <c r="A15" s="84"/>
      <c r="B15" s="86"/>
      <c r="C15" s="75"/>
      <c r="D15" s="89"/>
      <c r="E15" s="91"/>
      <c r="F15" s="93"/>
      <c r="G15" s="30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2"/>
      <c r="V15" s="33"/>
      <c r="W15" s="65"/>
      <c r="X15" s="66"/>
    </row>
    <row r="16" spans="1:24" ht="14.25" customHeight="1">
      <c r="A16" s="17"/>
      <c r="B16" s="73"/>
      <c r="C16" s="75"/>
      <c r="D16" s="77">
        <f>_xlfn.IFERROR(D14*F14,"")</f>
        <v>0</v>
      </c>
      <c r="E16" s="78"/>
      <c r="F16" s="79"/>
      <c r="G16" s="34">
        <f>U14+1</f>
        <v>44546</v>
      </c>
      <c r="H16" s="20">
        <f aca="true" t="shared" si="3" ref="H16:S16">G16+1</f>
        <v>44547</v>
      </c>
      <c r="I16" s="20">
        <f t="shared" si="3"/>
        <v>44548</v>
      </c>
      <c r="J16" s="20">
        <f t="shared" si="3"/>
        <v>44549</v>
      </c>
      <c r="K16" s="20">
        <f t="shared" si="3"/>
        <v>44550</v>
      </c>
      <c r="L16" s="20">
        <f t="shared" si="3"/>
        <v>44551</v>
      </c>
      <c r="M16" s="20">
        <f t="shared" si="3"/>
        <v>44552</v>
      </c>
      <c r="N16" s="20">
        <f t="shared" si="3"/>
        <v>44553</v>
      </c>
      <c r="O16" s="20">
        <f t="shared" si="3"/>
        <v>44554</v>
      </c>
      <c r="P16" s="20">
        <f t="shared" si="3"/>
        <v>44555</v>
      </c>
      <c r="Q16" s="20">
        <f t="shared" si="3"/>
        <v>44556</v>
      </c>
      <c r="R16" s="20">
        <f t="shared" si="3"/>
        <v>44557</v>
      </c>
      <c r="S16" s="20">
        <f t="shared" si="3"/>
        <v>44558</v>
      </c>
      <c r="T16" s="29">
        <f>DAY(S16+1)</f>
        <v>29</v>
      </c>
      <c r="U16" s="36">
        <f>DAY(S16+2)</f>
        <v>30</v>
      </c>
      <c r="V16" s="35">
        <f>DAY(S16+3)</f>
        <v>31</v>
      </c>
      <c r="W16" s="65"/>
      <c r="X16" s="66"/>
    </row>
    <row r="17" spans="1:24" ht="25.5" customHeight="1">
      <c r="A17" s="18"/>
      <c r="B17" s="74"/>
      <c r="C17" s="76"/>
      <c r="D17" s="80"/>
      <c r="E17" s="81"/>
      <c r="F17" s="82"/>
      <c r="G17" s="21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3"/>
      <c r="U17" s="23"/>
      <c r="V17" s="24"/>
      <c r="W17" s="123"/>
      <c r="X17" s="124"/>
    </row>
    <row r="18" spans="1:24" ht="14.25" customHeight="1">
      <c r="A18" s="83"/>
      <c r="B18" s="85"/>
      <c r="C18" s="87"/>
      <c r="D18" s="88"/>
      <c r="E18" s="90" t="s">
        <v>4</v>
      </c>
      <c r="F18" s="92">
        <f>ROUND(SUM(G19:U19,G21:V21),0)</f>
        <v>0</v>
      </c>
      <c r="G18" s="34">
        <f>IF($D$2&lt;&gt;"",DATE(YEAR($D$2),MONTH($D$2),1),"")</f>
        <v>44531</v>
      </c>
      <c r="H18" s="20">
        <f aca="true" t="shared" si="4" ref="H18:U18">G18+1</f>
        <v>44532</v>
      </c>
      <c r="I18" s="20">
        <f t="shared" si="4"/>
        <v>44533</v>
      </c>
      <c r="J18" s="20">
        <f t="shared" si="4"/>
        <v>44534</v>
      </c>
      <c r="K18" s="20">
        <f t="shared" si="4"/>
        <v>44535</v>
      </c>
      <c r="L18" s="20">
        <f t="shared" si="4"/>
        <v>44536</v>
      </c>
      <c r="M18" s="20">
        <f t="shared" si="4"/>
        <v>44537</v>
      </c>
      <c r="N18" s="20">
        <f t="shared" si="4"/>
        <v>44538</v>
      </c>
      <c r="O18" s="20">
        <f t="shared" si="4"/>
        <v>44539</v>
      </c>
      <c r="P18" s="20">
        <f t="shared" si="4"/>
        <v>44540</v>
      </c>
      <c r="Q18" s="20">
        <f t="shared" si="4"/>
        <v>44541</v>
      </c>
      <c r="R18" s="20">
        <f t="shared" si="4"/>
        <v>44542</v>
      </c>
      <c r="S18" s="20">
        <f t="shared" si="4"/>
        <v>44543</v>
      </c>
      <c r="T18" s="20">
        <f t="shared" si="4"/>
        <v>44544</v>
      </c>
      <c r="U18" s="20">
        <f t="shared" si="4"/>
        <v>44545</v>
      </c>
      <c r="V18" s="19"/>
      <c r="W18" s="63"/>
      <c r="X18" s="64"/>
    </row>
    <row r="19" spans="1:24" ht="25.5" customHeight="1">
      <c r="A19" s="84"/>
      <c r="B19" s="86"/>
      <c r="C19" s="75"/>
      <c r="D19" s="89"/>
      <c r="E19" s="91"/>
      <c r="F19" s="93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2"/>
      <c r="U19" s="32"/>
      <c r="V19" s="33"/>
      <c r="W19" s="65"/>
      <c r="X19" s="66"/>
    </row>
    <row r="20" spans="1:24" ht="14.25" customHeight="1">
      <c r="A20" s="17"/>
      <c r="B20" s="73"/>
      <c r="C20" s="75"/>
      <c r="D20" s="77">
        <f>_xlfn.IFERROR(D18*F18,"")</f>
        <v>0</v>
      </c>
      <c r="E20" s="78"/>
      <c r="F20" s="79"/>
      <c r="G20" s="34">
        <f>U18+1</f>
        <v>44546</v>
      </c>
      <c r="H20" s="20">
        <f aca="true" t="shared" si="5" ref="H20:S20">G20+1</f>
        <v>44547</v>
      </c>
      <c r="I20" s="20">
        <f t="shared" si="5"/>
        <v>44548</v>
      </c>
      <c r="J20" s="20">
        <f t="shared" si="5"/>
        <v>44549</v>
      </c>
      <c r="K20" s="20">
        <f t="shared" si="5"/>
        <v>44550</v>
      </c>
      <c r="L20" s="20">
        <f t="shared" si="5"/>
        <v>44551</v>
      </c>
      <c r="M20" s="20">
        <f t="shared" si="5"/>
        <v>44552</v>
      </c>
      <c r="N20" s="20">
        <f t="shared" si="5"/>
        <v>44553</v>
      </c>
      <c r="O20" s="20">
        <f t="shared" si="5"/>
        <v>44554</v>
      </c>
      <c r="P20" s="20">
        <f t="shared" si="5"/>
        <v>44555</v>
      </c>
      <c r="Q20" s="20">
        <f t="shared" si="5"/>
        <v>44556</v>
      </c>
      <c r="R20" s="20">
        <f t="shared" si="5"/>
        <v>44557</v>
      </c>
      <c r="S20" s="20">
        <f t="shared" si="5"/>
        <v>44558</v>
      </c>
      <c r="T20" s="29">
        <f>DAY(S20+1)</f>
        <v>29</v>
      </c>
      <c r="U20" s="36">
        <f>DAY(S20+2)</f>
        <v>30</v>
      </c>
      <c r="V20" s="35">
        <f>DAY(S20+3)</f>
        <v>31</v>
      </c>
      <c r="W20" s="65"/>
      <c r="X20" s="66"/>
    </row>
    <row r="21" spans="1:24" ht="25.5" customHeight="1">
      <c r="A21" s="18"/>
      <c r="B21" s="74"/>
      <c r="C21" s="76"/>
      <c r="D21" s="80"/>
      <c r="E21" s="81"/>
      <c r="F21" s="82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3"/>
      <c r="U21" s="23"/>
      <c r="V21" s="24"/>
      <c r="W21" s="123"/>
      <c r="X21" s="124"/>
    </row>
    <row r="22" spans="1:24" ht="14.25" customHeight="1">
      <c r="A22" s="83"/>
      <c r="B22" s="85"/>
      <c r="C22" s="87"/>
      <c r="D22" s="88"/>
      <c r="E22" s="90" t="s">
        <v>4</v>
      </c>
      <c r="F22" s="92">
        <f>ROUND(SUM(G23:U23,G25:V25),0)</f>
        <v>0</v>
      </c>
      <c r="G22" s="34">
        <f>IF($D$2&lt;&gt;"",DATE(YEAR($D$2),MONTH($D$2),1),"")</f>
        <v>44531</v>
      </c>
      <c r="H22" s="20">
        <f aca="true" t="shared" si="6" ref="H22:U22">G22+1</f>
        <v>44532</v>
      </c>
      <c r="I22" s="20">
        <f t="shared" si="6"/>
        <v>44533</v>
      </c>
      <c r="J22" s="20">
        <f t="shared" si="6"/>
        <v>44534</v>
      </c>
      <c r="K22" s="20">
        <f t="shared" si="6"/>
        <v>44535</v>
      </c>
      <c r="L22" s="20">
        <f t="shared" si="6"/>
        <v>44536</v>
      </c>
      <c r="M22" s="20">
        <f t="shared" si="6"/>
        <v>44537</v>
      </c>
      <c r="N22" s="20">
        <f t="shared" si="6"/>
        <v>44538</v>
      </c>
      <c r="O22" s="20">
        <f t="shared" si="6"/>
        <v>44539</v>
      </c>
      <c r="P22" s="20">
        <f t="shared" si="6"/>
        <v>44540</v>
      </c>
      <c r="Q22" s="20">
        <f t="shared" si="6"/>
        <v>44541</v>
      </c>
      <c r="R22" s="20">
        <f t="shared" si="6"/>
        <v>44542</v>
      </c>
      <c r="S22" s="20">
        <f t="shared" si="6"/>
        <v>44543</v>
      </c>
      <c r="T22" s="20">
        <f t="shared" si="6"/>
        <v>44544</v>
      </c>
      <c r="U22" s="20">
        <f t="shared" si="6"/>
        <v>44545</v>
      </c>
      <c r="V22" s="19"/>
      <c r="W22" s="63"/>
      <c r="X22" s="64"/>
    </row>
    <row r="23" spans="1:24" ht="25.5" customHeight="1">
      <c r="A23" s="84"/>
      <c r="B23" s="86"/>
      <c r="C23" s="75"/>
      <c r="D23" s="89"/>
      <c r="E23" s="91"/>
      <c r="F23" s="93"/>
      <c r="G23" s="3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2"/>
      <c r="V23" s="33"/>
      <c r="W23" s="65"/>
      <c r="X23" s="66"/>
    </row>
    <row r="24" spans="1:24" ht="14.25" customHeight="1">
      <c r="A24" s="17"/>
      <c r="B24" s="73"/>
      <c r="C24" s="75"/>
      <c r="D24" s="77">
        <f>_xlfn.IFERROR(D22*F22,"")</f>
        <v>0</v>
      </c>
      <c r="E24" s="78"/>
      <c r="F24" s="79"/>
      <c r="G24" s="34">
        <f>U22+1</f>
        <v>44546</v>
      </c>
      <c r="H24" s="20">
        <f aca="true" t="shared" si="7" ref="H24:S24">G24+1</f>
        <v>44547</v>
      </c>
      <c r="I24" s="20">
        <f t="shared" si="7"/>
        <v>44548</v>
      </c>
      <c r="J24" s="20">
        <f t="shared" si="7"/>
        <v>44549</v>
      </c>
      <c r="K24" s="20">
        <f t="shared" si="7"/>
        <v>44550</v>
      </c>
      <c r="L24" s="20">
        <f t="shared" si="7"/>
        <v>44551</v>
      </c>
      <c r="M24" s="20">
        <f t="shared" si="7"/>
        <v>44552</v>
      </c>
      <c r="N24" s="20">
        <f t="shared" si="7"/>
        <v>44553</v>
      </c>
      <c r="O24" s="20">
        <f t="shared" si="7"/>
        <v>44554</v>
      </c>
      <c r="P24" s="20">
        <f t="shared" si="7"/>
        <v>44555</v>
      </c>
      <c r="Q24" s="20">
        <f t="shared" si="7"/>
        <v>44556</v>
      </c>
      <c r="R24" s="20">
        <f t="shared" si="7"/>
        <v>44557</v>
      </c>
      <c r="S24" s="20">
        <f t="shared" si="7"/>
        <v>44558</v>
      </c>
      <c r="T24" s="29">
        <f>DAY(S24+1)</f>
        <v>29</v>
      </c>
      <c r="U24" s="36">
        <f>DAY(S24+2)</f>
        <v>30</v>
      </c>
      <c r="V24" s="35">
        <f>DAY(S24+3)</f>
        <v>31</v>
      </c>
      <c r="W24" s="65"/>
      <c r="X24" s="66"/>
    </row>
    <row r="25" spans="1:24" ht="25.5" customHeight="1">
      <c r="A25" s="18"/>
      <c r="B25" s="74"/>
      <c r="C25" s="76"/>
      <c r="D25" s="80"/>
      <c r="E25" s="81"/>
      <c r="F25" s="82"/>
      <c r="G25" s="21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3"/>
      <c r="V25" s="24"/>
      <c r="W25" s="123"/>
      <c r="X25" s="124"/>
    </row>
    <row r="26" spans="1:24" ht="14.25" customHeight="1">
      <c r="A26" s="83"/>
      <c r="B26" s="85"/>
      <c r="C26" s="87"/>
      <c r="D26" s="88"/>
      <c r="E26" s="90" t="s">
        <v>4</v>
      </c>
      <c r="F26" s="92">
        <f>ROUND(SUM(G27:U27,G29:V29),0)</f>
        <v>0</v>
      </c>
      <c r="G26" s="34">
        <f>IF($D$2&lt;&gt;"",DATE(YEAR($D$2),MONTH($D$2),1),"")</f>
        <v>44531</v>
      </c>
      <c r="H26" s="20">
        <f aca="true" t="shared" si="8" ref="H26:U26">G26+1</f>
        <v>44532</v>
      </c>
      <c r="I26" s="20">
        <f t="shared" si="8"/>
        <v>44533</v>
      </c>
      <c r="J26" s="20">
        <f t="shared" si="8"/>
        <v>44534</v>
      </c>
      <c r="K26" s="20">
        <f t="shared" si="8"/>
        <v>44535</v>
      </c>
      <c r="L26" s="20">
        <f t="shared" si="8"/>
        <v>44536</v>
      </c>
      <c r="M26" s="20">
        <f t="shared" si="8"/>
        <v>44537</v>
      </c>
      <c r="N26" s="20">
        <f t="shared" si="8"/>
        <v>44538</v>
      </c>
      <c r="O26" s="20">
        <f t="shared" si="8"/>
        <v>44539</v>
      </c>
      <c r="P26" s="20">
        <f t="shared" si="8"/>
        <v>44540</v>
      </c>
      <c r="Q26" s="20">
        <f t="shared" si="8"/>
        <v>44541</v>
      </c>
      <c r="R26" s="20">
        <f t="shared" si="8"/>
        <v>44542</v>
      </c>
      <c r="S26" s="20">
        <f t="shared" si="8"/>
        <v>44543</v>
      </c>
      <c r="T26" s="20">
        <f t="shared" si="8"/>
        <v>44544</v>
      </c>
      <c r="U26" s="20">
        <f t="shared" si="8"/>
        <v>44545</v>
      </c>
      <c r="V26" s="19"/>
      <c r="W26" s="63"/>
      <c r="X26" s="64"/>
    </row>
    <row r="27" spans="1:24" ht="25.5" customHeight="1">
      <c r="A27" s="84"/>
      <c r="B27" s="86"/>
      <c r="C27" s="75"/>
      <c r="D27" s="89"/>
      <c r="E27" s="91"/>
      <c r="F27" s="93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2"/>
      <c r="V27" s="33"/>
      <c r="W27" s="65"/>
      <c r="X27" s="66"/>
    </row>
    <row r="28" spans="1:24" ht="14.25" customHeight="1">
      <c r="A28" s="17"/>
      <c r="B28" s="73"/>
      <c r="C28" s="75"/>
      <c r="D28" s="77">
        <f>_xlfn.IFERROR(D26*F26,"")</f>
        <v>0</v>
      </c>
      <c r="E28" s="78"/>
      <c r="F28" s="79"/>
      <c r="G28" s="34">
        <f>U26+1</f>
        <v>44546</v>
      </c>
      <c r="H28" s="20">
        <f aca="true" t="shared" si="9" ref="H28:S28">G28+1</f>
        <v>44547</v>
      </c>
      <c r="I28" s="20">
        <f t="shared" si="9"/>
        <v>44548</v>
      </c>
      <c r="J28" s="20">
        <f t="shared" si="9"/>
        <v>44549</v>
      </c>
      <c r="K28" s="20">
        <f t="shared" si="9"/>
        <v>44550</v>
      </c>
      <c r="L28" s="20">
        <f t="shared" si="9"/>
        <v>44551</v>
      </c>
      <c r="M28" s="20">
        <f t="shared" si="9"/>
        <v>44552</v>
      </c>
      <c r="N28" s="20">
        <f t="shared" si="9"/>
        <v>44553</v>
      </c>
      <c r="O28" s="20">
        <f t="shared" si="9"/>
        <v>44554</v>
      </c>
      <c r="P28" s="20">
        <f t="shared" si="9"/>
        <v>44555</v>
      </c>
      <c r="Q28" s="20">
        <f t="shared" si="9"/>
        <v>44556</v>
      </c>
      <c r="R28" s="20">
        <f t="shared" si="9"/>
        <v>44557</v>
      </c>
      <c r="S28" s="20">
        <f t="shared" si="9"/>
        <v>44558</v>
      </c>
      <c r="T28" s="29">
        <f>DAY(S28+1)</f>
        <v>29</v>
      </c>
      <c r="U28" s="36">
        <f>DAY(S28+2)</f>
        <v>30</v>
      </c>
      <c r="V28" s="35">
        <f>DAY(S28+3)</f>
        <v>31</v>
      </c>
      <c r="W28" s="65"/>
      <c r="X28" s="66"/>
    </row>
    <row r="29" spans="1:24" ht="25.5" customHeight="1">
      <c r="A29" s="18"/>
      <c r="B29" s="74"/>
      <c r="C29" s="76"/>
      <c r="D29" s="80"/>
      <c r="E29" s="81"/>
      <c r="F29" s="82"/>
      <c r="G29" s="21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3"/>
      <c r="U29" s="23"/>
      <c r="V29" s="24"/>
      <c r="W29" s="123"/>
      <c r="X29" s="124"/>
    </row>
  </sheetData>
  <sheetProtection/>
  <mergeCells count="59">
    <mergeCell ref="B2:C2"/>
    <mergeCell ref="D2:G2"/>
    <mergeCell ref="Q4:W4"/>
    <mergeCell ref="Q5:V5"/>
    <mergeCell ref="B7:B9"/>
    <mergeCell ref="D7:F7"/>
    <mergeCell ref="G7:V9"/>
    <mergeCell ref="W7:X9"/>
    <mergeCell ref="D9:F9"/>
    <mergeCell ref="W10:X13"/>
    <mergeCell ref="B12:B13"/>
    <mergeCell ref="C12:C13"/>
    <mergeCell ref="D12:F13"/>
    <mergeCell ref="A14:A15"/>
    <mergeCell ref="B14:B15"/>
    <mergeCell ref="C14:C15"/>
    <mergeCell ref="D14:D15"/>
    <mergeCell ref="E14:E15"/>
    <mergeCell ref="F14:F15"/>
    <mergeCell ref="A10:A11"/>
    <mergeCell ref="B10:B11"/>
    <mergeCell ref="C10:C11"/>
    <mergeCell ref="D10:D11"/>
    <mergeCell ref="E10:E11"/>
    <mergeCell ref="F10:F11"/>
    <mergeCell ref="W14:X17"/>
    <mergeCell ref="B16:B17"/>
    <mergeCell ref="C16:C17"/>
    <mergeCell ref="D16:F17"/>
    <mergeCell ref="A18:A19"/>
    <mergeCell ref="B18:B19"/>
    <mergeCell ref="C18:C19"/>
    <mergeCell ref="D18:D19"/>
    <mergeCell ref="E18:E19"/>
    <mergeCell ref="F18:F19"/>
    <mergeCell ref="W18:X21"/>
    <mergeCell ref="B20:B21"/>
    <mergeCell ref="C20:C21"/>
    <mergeCell ref="D20:F21"/>
    <mergeCell ref="A22:A23"/>
    <mergeCell ref="B22:B23"/>
    <mergeCell ref="C22:C23"/>
    <mergeCell ref="D22:D23"/>
    <mergeCell ref="E22:E23"/>
    <mergeCell ref="A26:A27"/>
    <mergeCell ref="B26:B27"/>
    <mergeCell ref="C26:C27"/>
    <mergeCell ref="D26:D27"/>
    <mergeCell ref="E26:E27"/>
    <mergeCell ref="W26:X29"/>
    <mergeCell ref="B28:B29"/>
    <mergeCell ref="C28:C29"/>
    <mergeCell ref="D28:F29"/>
    <mergeCell ref="W22:X25"/>
    <mergeCell ref="B24:B25"/>
    <mergeCell ref="C24:C25"/>
    <mergeCell ref="D24:F25"/>
    <mergeCell ref="F26:F27"/>
    <mergeCell ref="F22:F23"/>
  </mergeCells>
  <conditionalFormatting sqref="D12">
    <cfRule type="cellIs" priority="134" dxfId="1572" operator="equal">
      <formula>0</formula>
    </cfRule>
  </conditionalFormatting>
  <conditionalFormatting sqref="F10">
    <cfRule type="cellIs" priority="133" dxfId="1573" operator="equal" stopIfTrue="1">
      <formula>0</formula>
    </cfRule>
  </conditionalFormatting>
  <conditionalFormatting sqref="V12">
    <cfRule type="cellIs" priority="68" dxfId="1573" operator="notEqual">
      <formula>31</formula>
    </cfRule>
    <cfRule type="expression" priority="73" dxfId="1574">
      <formula>WEEKDAY(S12+3)=1</formula>
    </cfRule>
    <cfRule type="expression" priority="132" dxfId="1575">
      <formula>WEEKDAY(S12+3)=7</formula>
    </cfRule>
  </conditionalFormatting>
  <conditionalFormatting sqref="D16 D20 D24 D28">
    <cfRule type="cellIs" priority="131" dxfId="1572" operator="equal">
      <formula>0</formula>
    </cfRule>
  </conditionalFormatting>
  <conditionalFormatting sqref="F14 F18 F22 F26">
    <cfRule type="cellIs" priority="130" dxfId="1573" operator="equal" stopIfTrue="1">
      <formula>0</formula>
    </cfRule>
  </conditionalFormatting>
  <conditionalFormatting sqref="G10">
    <cfRule type="expression" priority="128" dxfId="1574">
      <formula>WEEKDAY(G10)=1</formula>
    </cfRule>
    <cfRule type="expression" priority="129" dxfId="1575">
      <formula>WEEKDAY(G10)=7</formula>
    </cfRule>
  </conditionalFormatting>
  <conditionalFormatting sqref="I10">
    <cfRule type="expression" priority="126" dxfId="1574">
      <formula>WEEKDAY(I10)=0</formula>
    </cfRule>
    <cfRule type="expression" priority="127" dxfId="1576">
      <formula>WEEKDAY(I10)=7</formula>
    </cfRule>
  </conditionalFormatting>
  <conditionalFormatting sqref="H10">
    <cfRule type="expression" priority="124" dxfId="1574">
      <formula>WEEKDAY(H10)=1</formula>
    </cfRule>
    <cfRule type="expression" priority="125" dxfId="1575">
      <formula>WEEKDAY(H10)=7</formula>
    </cfRule>
  </conditionalFormatting>
  <conditionalFormatting sqref="J10">
    <cfRule type="expression" priority="122" dxfId="1574">
      <formula>WEEKDAY(J10)=1</formula>
    </cfRule>
    <cfRule type="expression" priority="123" dxfId="1575">
      <formula>WEEKDAY(J10)=7</formula>
    </cfRule>
  </conditionalFormatting>
  <conditionalFormatting sqref="K10">
    <cfRule type="expression" priority="120" dxfId="1574">
      <formula>WEEKDAY(K10)=1</formula>
    </cfRule>
    <cfRule type="expression" priority="121" dxfId="1575">
      <formula>WEEKDAY(K10)=7</formula>
    </cfRule>
  </conditionalFormatting>
  <conditionalFormatting sqref="L10">
    <cfRule type="expression" priority="118" dxfId="1574">
      <formula>WEEKDAY(L10)=1</formula>
    </cfRule>
    <cfRule type="expression" priority="119" dxfId="1575">
      <formula>WEEKDAY(L10)=7</formula>
    </cfRule>
  </conditionalFormatting>
  <conditionalFormatting sqref="M10">
    <cfRule type="expression" priority="116" dxfId="1574">
      <formula>WEEKDAY(M10)=1</formula>
    </cfRule>
    <cfRule type="expression" priority="117" dxfId="1575">
      <formula>WEEKDAY(M10)=7</formula>
    </cfRule>
  </conditionalFormatting>
  <conditionalFormatting sqref="N10">
    <cfRule type="expression" priority="114" dxfId="1574">
      <formula>WEEKDAY(N10)=1</formula>
    </cfRule>
    <cfRule type="expression" priority="115" dxfId="1575">
      <formula>WEEKDAY(N10)=7</formula>
    </cfRule>
  </conditionalFormatting>
  <conditionalFormatting sqref="O10">
    <cfRule type="expression" priority="112" dxfId="1574">
      <formula>WEEKDAY(O10)=1</formula>
    </cfRule>
    <cfRule type="expression" priority="113" dxfId="1575">
      <formula>WEEKDAY(O10)=7</formula>
    </cfRule>
  </conditionalFormatting>
  <conditionalFormatting sqref="P10">
    <cfRule type="expression" priority="110" dxfId="1574">
      <formula>WEEKDAY(P10)=1</formula>
    </cfRule>
    <cfRule type="expression" priority="111" dxfId="1575">
      <formula>WEEKDAY(P10)=7</formula>
    </cfRule>
  </conditionalFormatting>
  <conditionalFormatting sqref="Q10">
    <cfRule type="expression" priority="108" dxfId="1574">
      <formula>WEEKDAY(Q10)=1</formula>
    </cfRule>
    <cfRule type="expression" priority="109" dxfId="1575">
      <formula>WEEKDAY(Q10)=7</formula>
    </cfRule>
  </conditionalFormatting>
  <conditionalFormatting sqref="R10">
    <cfRule type="expression" priority="106" dxfId="1574">
      <formula>WEEKDAY(R10)=1</formula>
    </cfRule>
    <cfRule type="expression" priority="107" dxfId="1575">
      <formula>WEEKDAY(R10)=7</formula>
    </cfRule>
  </conditionalFormatting>
  <conditionalFormatting sqref="S10">
    <cfRule type="expression" priority="104" dxfId="1574">
      <formula>WEEKDAY(S10)=1</formula>
    </cfRule>
    <cfRule type="expression" priority="105" dxfId="1575">
      <formula>WEEKDAY(S10)=7</formula>
    </cfRule>
  </conditionalFormatting>
  <conditionalFormatting sqref="T10">
    <cfRule type="expression" priority="102" dxfId="1574">
      <formula>WEEKDAY(T10)=1</formula>
    </cfRule>
    <cfRule type="expression" priority="103" dxfId="1575">
      <formula>WEEKDAY(T10)=7</formula>
    </cfRule>
  </conditionalFormatting>
  <conditionalFormatting sqref="U10">
    <cfRule type="expression" priority="100" dxfId="1574">
      <formula>WEEKDAY(U10)=1</formula>
    </cfRule>
    <cfRule type="expression" priority="101" dxfId="1575">
      <formula>WEEKDAY(U10)=7</formula>
    </cfRule>
  </conditionalFormatting>
  <conditionalFormatting sqref="G12">
    <cfRule type="expression" priority="98" dxfId="1574">
      <formula>WEEKDAY(G12)=1</formula>
    </cfRule>
    <cfRule type="expression" priority="99" dxfId="1575">
      <formula>WEEKDAY(G12)=7</formula>
    </cfRule>
  </conditionalFormatting>
  <conditionalFormatting sqref="H12">
    <cfRule type="expression" priority="96" dxfId="1574">
      <formula>WEEKDAY(H12)=1</formula>
    </cfRule>
    <cfRule type="expression" priority="97" dxfId="1575">
      <formula>WEEKDAY(H12)=7</formula>
    </cfRule>
  </conditionalFormatting>
  <conditionalFormatting sqref="I12">
    <cfRule type="expression" priority="94" dxfId="1574">
      <formula>WEEKDAY(I12)=1</formula>
    </cfRule>
    <cfRule type="expression" priority="95" dxfId="1575">
      <formula>WEEKDAY(I12)=7</formula>
    </cfRule>
  </conditionalFormatting>
  <conditionalFormatting sqref="J12">
    <cfRule type="expression" priority="92" dxfId="1574">
      <formula>WEEKDAY(J12)=1</formula>
    </cfRule>
    <cfRule type="expression" priority="93" dxfId="1575">
      <formula>WEEKDAY(J12)=7</formula>
    </cfRule>
  </conditionalFormatting>
  <conditionalFormatting sqref="K12">
    <cfRule type="expression" priority="90" dxfId="1574">
      <formula>WEEKDAY(K12)=1</formula>
    </cfRule>
    <cfRule type="expression" priority="91" dxfId="1575">
      <formula>WEEKDAY(K12)=7</formula>
    </cfRule>
  </conditionalFormatting>
  <conditionalFormatting sqref="L12">
    <cfRule type="expression" priority="88" dxfId="1574">
      <formula>WEEKDAY(L12)=1</formula>
    </cfRule>
    <cfRule type="expression" priority="89" dxfId="1575">
      <formula>WEEKDAY(L12)=7</formula>
    </cfRule>
  </conditionalFormatting>
  <conditionalFormatting sqref="M12">
    <cfRule type="expression" priority="86" dxfId="1574">
      <formula>WEEKDAY(M12)=1</formula>
    </cfRule>
    <cfRule type="expression" priority="87" dxfId="1575">
      <formula>WEEKDAY(M12)=7</formula>
    </cfRule>
  </conditionalFormatting>
  <conditionalFormatting sqref="N12">
    <cfRule type="expression" priority="84" dxfId="1574">
      <formula>WEEKDAY(N12)=1</formula>
    </cfRule>
    <cfRule type="expression" priority="85" dxfId="1575">
      <formula>WEEKDAY(N12)=7</formula>
    </cfRule>
  </conditionalFormatting>
  <conditionalFormatting sqref="O12">
    <cfRule type="expression" priority="82" dxfId="1574">
      <formula>WEEKDAY(O12)=1</formula>
    </cfRule>
    <cfRule type="expression" priority="83" dxfId="1575">
      <formula>WEEKDAY(O12)=7</formula>
    </cfRule>
  </conditionalFormatting>
  <conditionalFormatting sqref="P12">
    <cfRule type="expression" priority="80" dxfId="1574">
      <formula>WEEKDAY(P12)=1</formula>
    </cfRule>
    <cfRule type="expression" priority="81" dxfId="1575">
      <formula>WEEKDAY(P12)=7</formula>
    </cfRule>
  </conditionalFormatting>
  <conditionalFormatting sqref="Q12">
    <cfRule type="expression" priority="78" dxfId="1574">
      <formula>WEEKDAY(Q12)=1</formula>
    </cfRule>
    <cfRule type="expression" priority="79" dxfId="1575">
      <formula>WEEKDAY(Q12)=7</formula>
    </cfRule>
  </conditionalFormatting>
  <conditionalFormatting sqref="R12">
    <cfRule type="expression" priority="76" dxfId="1574">
      <formula>WEEKDAY(R12)=1</formula>
    </cfRule>
    <cfRule type="expression" priority="77" dxfId="1575">
      <formula>WEEKDAY(R12)=7</formula>
    </cfRule>
  </conditionalFormatting>
  <conditionalFormatting sqref="S12">
    <cfRule type="expression" priority="74" dxfId="1574">
      <formula>WEEKDAY(S12)=1</formula>
    </cfRule>
    <cfRule type="expression" priority="75" dxfId="1575">
      <formula>WEEKDAY(S12)=7</formula>
    </cfRule>
  </conditionalFormatting>
  <conditionalFormatting sqref="T12">
    <cfRule type="cellIs" priority="66" dxfId="1573" operator="notEqual">
      <formula>29</formula>
    </cfRule>
    <cfRule type="expression" priority="71" dxfId="1574">
      <formula>WEEKDAY(S12+1)=1</formula>
    </cfRule>
    <cfRule type="expression" priority="72" dxfId="1575">
      <formula>WEEKDAY(S12+1)=7</formula>
    </cfRule>
  </conditionalFormatting>
  <conditionalFormatting sqref="U12">
    <cfRule type="cellIs" priority="67" dxfId="1573" operator="notEqual">
      <formula>30</formula>
    </cfRule>
    <cfRule type="expression" priority="69" dxfId="1574">
      <formula>WEEKDAY(S12+2)=1</formula>
    </cfRule>
    <cfRule type="expression" priority="70" dxfId="1575">
      <formula>WEEKDAY(S12+2)=7</formula>
    </cfRule>
  </conditionalFormatting>
  <conditionalFormatting sqref="V16 V20 V24 V28">
    <cfRule type="cellIs" priority="3" dxfId="1573" operator="notEqual">
      <formula>31</formula>
    </cfRule>
    <cfRule type="expression" priority="8" dxfId="1574">
      <formula>WEEKDAY(S16+3)=1</formula>
    </cfRule>
    <cfRule type="expression" priority="65" dxfId="1575">
      <formula>WEEKDAY(S16+3)=7</formula>
    </cfRule>
  </conditionalFormatting>
  <conditionalFormatting sqref="G14 G18 G22 G26">
    <cfRule type="expression" priority="63" dxfId="1574">
      <formula>WEEKDAY(G14)=1</formula>
    </cfRule>
    <cfRule type="expression" priority="64" dxfId="1575">
      <formula>WEEKDAY(G14)=7</formula>
    </cfRule>
  </conditionalFormatting>
  <conditionalFormatting sqref="I14 I18 I22 I26">
    <cfRule type="expression" priority="61" dxfId="1574">
      <formula>WEEKDAY(I14)=0</formula>
    </cfRule>
    <cfRule type="expression" priority="62" dxfId="1576">
      <formula>WEEKDAY(I14)=7</formula>
    </cfRule>
  </conditionalFormatting>
  <conditionalFormatting sqref="H14 H18 H22 H26">
    <cfRule type="expression" priority="59" dxfId="1574">
      <formula>WEEKDAY(H14)=1</formula>
    </cfRule>
    <cfRule type="expression" priority="60" dxfId="1575">
      <formula>WEEKDAY(H14)=7</formula>
    </cfRule>
  </conditionalFormatting>
  <conditionalFormatting sqref="J14 J18 J22 J26">
    <cfRule type="expression" priority="57" dxfId="1574">
      <formula>WEEKDAY(J14)=1</formula>
    </cfRule>
    <cfRule type="expression" priority="58" dxfId="1575">
      <formula>WEEKDAY(J14)=7</formula>
    </cfRule>
  </conditionalFormatting>
  <conditionalFormatting sqref="K14 K18 K22 K26">
    <cfRule type="expression" priority="55" dxfId="1574">
      <formula>WEEKDAY(K14)=1</formula>
    </cfRule>
    <cfRule type="expression" priority="56" dxfId="1575">
      <formula>WEEKDAY(K14)=7</formula>
    </cfRule>
  </conditionalFormatting>
  <conditionalFormatting sqref="L14 L18 L22 L26">
    <cfRule type="expression" priority="53" dxfId="1574">
      <formula>WEEKDAY(L14)=1</formula>
    </cfRule>
    <cfRule type="expression" priority="54" dxfId="1575">
      <formula>WEEKDAY(L14)=7</formula>
    </cfRule>
  </conditionalFormatting>
  <conditionalFormatting sqref="M14 M18 M22 M26">
    <cfRule type="expression" priority="51" dxfId="1574">
      <formula>WEEKDAY(M14)=1</formula>
    </cfRule>
    <cfRule type="expression" priority="52" dxfId="1575">
      <formula>WEEKDAY(M14)=7</formula>
    </cfRule>
  </conditionalFormatting>
  <conditionalFormatting sqref="N14 N18 N22 N26">
    <cfRule type="expression" priority="49" dxfId="1574">
      <formula>WEEKDAY(N14)=1</formula>
    </cfRule>
    <cfRule type="expression" priority="50" dxfId="1575">
      <formula>WEEKDAY(N14)=7</formula>
    </cfRule>
  </conditionalFormatting>
  <conditionalFormatting sqref="O14 O18 O22 O26">
    <cfRule type="expression" priority="47" dxfId="1574">
      <formula>WEEKDAY(O14)=1</formula>
    </cfRule>
    <cfRule type="expression" priority="48" dxfId="1575">
      <formula>WEEKDAY(O14)=7</formula>
    </cfRule>
  </conditionalFormatting>
  <conditionalFormatting sqref="P14 P18 P22 P26">
    <cfRule type="expression" priority="45" dxfId="1574">
      <formula>WEEKDAY(P14)=1</formula>
    </cfRule>
    <cfRule type="expression" priority="46" dxfId="1575">
      <formula>WEEKDAY(P14)=7</formula>
    </cfRule>
  </conditionalFormatting>
  <conditionalFormatting sqref="Q14 Q18 Q22 Q26">
    <cfRule type="expression" priority="43" dxfId="1574">
      <formula>WEEKDAY(Q14)=1</formula>
    </cfRule>
    <cfRule type="expression" priority="44" dxfId="1575">
      <formula>WEEKDAY(Q14)=7</formula>
    </cfRule>
  </conditionalFormatting>
  <conditionalFormatting sqref="R14 R18 R22 R26">
    <cfRule type="expression" priority="41" dxfId="1574">
      <formula>WEEKDAY(R14)=1</formula>
    </cfRule>
    <cfRule type="expression" priority="42" dxfId="1575">
      <formula>WEEKDAY(R14)=7</formula>
    </cfRule>
  </conditionalFormatting>
  <conditionalFormatting sqref="S14 S18 S22 S26">
    <cfRule type="expression" priority="39" dxfId="1574">
      <formula>WEEKDAY(S14)=1</formula>
    </cfRule>
    <cfRule type="expression" priority="40" dxfId="1575">
      <formula>WEEKDAY(S14)=7</formula>
    </cfRule>
  </conditionalFormatting>
  <conditionalFormatting sqref="T14 T18 T22 T26">
    <cfRule type="expression" priority="37" dxfId="1574">
      <formula>WEEKDAY(T14)=1</formula>
    </cfRule>
    <cfRule type="expression" priority="38" dxfId="1575">
      <formula>WEEKDAY(T14)=7</formula>
    </cfRule>
  </conditionalFormatting>
  <conditionalFormatting sqref="U14 U18 U22 U26">
    <cfRule type="expression" priority="35" dxfId="1574">
      <formula>WEEKDAY(U14)=1</formula>
    </cfRule>
    <cfRule type="expression" priority="36" dxfId="1575">
      <formula>WEEKDAY(U14)=7</formula>
    </cfRule>
  </conditionalFormatting>
  <conditionalFormatting sqref="G16 G20 G24 G28">
    <cfRule type="expression" priority="33" dxfId="1574">
      <formula>WEEKDAY(G16)=1</formula>
    </cfRule>
    <cfRule type="expression" priority="34" dxfId="1575">
      <formula>WEEKDAY(G16)=7</formula>
    </cfRule>
  </conditionalFormatting>
  <conditionalFormatting sqref="H16 H20 H24 H28">
    <cfRule type="expression" priority="31" dxfId="1574">
      <formula>WEEKDAY(H16)=1</formula>
    </cfRule>
    <cfRule type="expression" priority="32" dxfId="1575">
      <formula>WEEKDAY(H16)=7</formula>
    </cfRule>
  </conditionalFormatting>
  <conditionalFormatting sqref="I16 I20 I24 I28">
    <cfRule type="expression" priority="29" dxfId="1574">
      <formula>WEEKDAY(I16)=1</formula>
    </cfRule>
    <cfRule type="expression" priority="30" dxfId="1575">
      <formula>WEEKDAY(I16)=7</formula>
    </cfRule>
  </conditionalFormatting>
  <conditionalFormatting sqref="J16 J20 J24 J28">
    <cfRule type="expression" priority="27" dxfId="1574">
      <formula>WEEKDAY(J16)=1</formula>
    </cfRule>
    <cfRule type="expression" priority="28" dxfId="1575">
      <formula>WEEKDAY(J16)=7</formula>
    </cfRule>
  </conditionalFormatting>
  <conditionalFormatting sqref="K16 K20 K24 K28">
    <cfRule type="expression" priority="25" dxfId="1574">
      <formula>WEEKDAY(K16)=1</formula>
    </cfRule>
    <cfRule type="expression" priority="26" dxfId="1575">
      <formula>WEEKDAY(K16)=7</formula>
    </cfRule>
  </conditionalFormatting>
  <conditionalFormatting sqref="L16 L20 L24 L28">
    <cfRule type="expression" priority="23" dxfId="1574">
      <formula>WEEKDAY(L16)=1</formula>
    </cfRule>
    <cfRule type="expression" priority="24" dxfId="1575">
      <formula>WEEKDAY(L16)=7</formula>
    </cfRule>
  </conditionalFormatting>
  <conditionalFormatting sqref="M16 M20 M24 M28">
    <cfRule type="expression" priority="21" dxfId="1574">
      <formula>WEEKDAY(M16)=1</formula>
    </cfRule>
    <cfRule type="expression" priority="22" dxfId="1575">
      <formula>WEEKDAY(M16)=7</formula>
    </cfRule>
  </conditionalFormatting>
  <conditionalFormatting sqref="N16 N20 N24 N28">
    <cfRule type="expression" priority="19" dxfId="1574">
      <formula>WEEKDAY(N16)=1</formula>
    </cfRule>
    <cfRule type="expression" priority="20" dxfId="1575">
      <formula>WEEKDAY(N16)=7</formula>
    </cfRule>
  </conditionalFormatting>
  <conditionalFormatting sqref="O16 O20 O24 O28">
    <cfRule type="expression" priority="17" dxfId="1574">
      <formula>WEEKDAY(O16)=1</formula>
    </cfRule>
    <cfRule type="expression" priority="18" dxfId="1575">
      <formula>WEEKDAY(O16)=7</formula>
    </cfRule>
  </conditionalFormatting>
  <conditionalFormatting sqref="P16 P20 P24 P28">
    <cfRule type="expression" priority="15" dxfId="1574">
      <formula>WEEKDAY(P16)=1</formula>
    </cfRule>
    <cfRule type="expression" priority="16" dxfId="1575">
      <formula>WEEKDAY(P16)=7</formula>
    </cfRule>
  </conditionalFormatting>
  <conditionalFormatting sqref="Q16 Q20 Q24 Q28">
    <cfRule type="expression" priority="13" dxfId="1574">
      <formula>WEEKDAY(Q16)=1</formula>
    </cfRule>
    <cfRule type="expression" priority="14" dxfId="1575">
      <formula>WEEKDAY(Q16)=7</formula>
    </cfRule>
  </conditionalFormatting>
  <conditionalFormatting sqref="R16 R20 R24 R28">
    <cfRule type="expression" priority="11" dxfId="1574">
      <formula>WEEKDAY(R16)=1</formula>
    </cfRule>
    <cfRule type="expression" priority="12" dxfId="1575">
      <formula>WEEKDAY(R16)=7</formula>
    </cfRule>
  </conditionalFormatting>
  <conditionalFormatting sqref="S16 S20 S24 S28">
    <cfRule type="expression" priority="9" dxfId="1574">
      <formula>WEEKDAY(S16)=1</formula>
    </cfRule>
    <cfRule type="expression" priority="10" dxfId="1575">
      <formula>WEEKDAY(S16)=7</formula>
    </cfRule>
  </conditionalFormatting>
  <conditionalFormatting sqref="T16 T20 T24 T28">
    <cfRule type="cellIs" priority="1" dxfId="1573" operator="notEqual">
      <formula>29</formula>
    </cfRule>
    <cfRule type="expression" priority="6" dxfId="1574">
      <formula>WEEKDAY(S16+1)=1</formula>
    </cfRule>
    <cfRule type="expression" priority="7" dxfId="1575">
      <formula>WEEKDAY(S16+1)=7</formula>
    </cfRule>
  </conditionalFormatting>
  <conditionalFormatting sqref="U16 U20 U24 U28">
    <cfRule type="cellIs" priority="2" dxfId="1573" operator="notEqual">
      <formula>30</formula>
    </cfRule>
    <cfRule type="expression" priority="4" dxfId="1574">
      <formula>WEEKDAY(S16+2)=1</formula>
    </cfRule>
    <cfRule type="expression" priority="5" dxfId="1575">
      <formula>WEEKDAY(S16+2)=7</formula>
    </cfRule>
  </conditionalFormatting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2021-06-24T05:11:01Z</dcterms:modified>
  <cp:category/>
  <cp:version/>
  <cp:contentType/>
  <cp:contentStatus/>
</cp:coreProperties>
</file>